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35" tabRatio="570" firstSheet="1" activeTab="1"/>
  </bookViews>
  <sheets>
    <sheet name="★平日售價表★" sheetId="1" state="hidden" r:id="rId1"/>
    <sheet name="★ 四天售價表 ★" sheetId="2" r:id="rId2"/>
  </sheets>
  <definedNames/>
  <calcPr fullCalcOnLoad="1"/>
</workbook>
</file>

<file path=xl/sharedStrings.xml><?xml version="1.0" encoding="utf-8"?>
<sst xmlns="http://schemas.openxmlformats.org/spreadsheetml/2006/main" count="78" uniqueCount="54">
  <si>
    <t>直客價</t>
  </si>
  <si>
    <r>
      <t>兩人一室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</rPr>
      <t>每人價格</t>
    </r>
    <r>
      <rPr>
        <b/>
        <sz val="12"/>
        <rFont val="Arial"/>
        <family val="2"/>
      </rPr>
      <t>)</t>
    </r>
  </si>
  <si>
    <r>
      <t>三人一室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</rPr>
      <t>每人價格</t>
    </r>
    <r>
      <rPr>
        <b/>
        <sz val="12"/>
        <rFont val="Arial"/>
        <family val="2"/>
      </rPr>
      <t>)</t>
    </r>
  </si>
  <si>
    <r>
      <t>四人一室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</rPr>
      <t>每人價格</t>
    </r>
    <r>
      <rPr>
        <b/>
        <sz val="12"/>
        <rFont val="Arial"/>
        <family val="2"/>
      </rPr>
      <t>)</t>
    </r>
  </si>
  <si>
    <t>售價明細</t>
  </si>
  <si>
    <r>
      <t>艙房等級</t>
    </r>
    <r>
      <rPr>
        <b/>
        <sz val="12"/>
        <color indexed="18"/>
        <rFont val="Arial"/>
        <family val="2"/>
      </rPr>
      <t xml:space="preserve"> </t>
    </r>
  </si>
  <si>
    <t>間數</t>
  </si>
  <si>
    <t>限住3人</t>
  </si>
  <si>
    <r>
      <t>六人一室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</rPr>
      <t>每人價格</t>
    </r>
    <r>
      <rPr>
        <b/>
        <sz val="12"/>
        <rFont val="Arial"/>
        <family val="2"/>
      </rPr>
      <t>)</t>
    </r>
  </si>
  <si>
    <r>
      <t>2016</t>
    </r>
    <r>
      <rPr>
        <b/>
        <sz val="16"/>
        <rFont val="細明體"/>
        <family val="3"/>
      </rPr>
      <t>公主遊輪</t>
    </r>
    <r>
      <rPr>
        <b/>
        <sz val="16"/>
        <rFont val="Arial"/>
        <family val="2"/>
      </rPr>
      <t xml:space="preserve"> (</t>
    </r>
    <r>
      <rPr>
        <b/>
        <sz val="16"/>
        <rFont val="細明體"/>
        <family val="3"/>
      </rPr>
      <t>基隆出發</t>
    </r>
    <r>
      <rPr>
        <b/>
        <sz val="16"/>
        <rFont val="Arial"/>
        <family val="2"/>
      </rPr>
      <t>) PAK</t>
    </r>
    <r>
      <rPr>
        <b/>
        <sz val="16"/>
        <rFont val="細明體"/>
        <family val="3"/>
      </rPr>
      <t>售價表</t>
    </r>
  </si>
  <si>
    <r>
      <t>七人一室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</rPr>
      <t>每人價格</t>
    </r>
    <r>
      <rPr>
        <b/>
        <sz val="12"/>
        <rFont val="Arial"/>
        <family val="2"/>
      </rPr>
      <t>)</t>
    </r>
  </si>
  <si>
    <r>
      <t>八人一室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</rPr>
      <t>每人價格</t>
    </r>
    <r>
      <rPr>
        <b/>
        <sz val="12"/>
        <rFont val="Arial"/>
        <family val="2"/>
      </rPr>
      <t>)</t>
    </r>
  </si>
  <si>
    <t>售價明細(最高限住八人)</t>
  </si>
  <si>
    <r>
      <t>內艙</t>
    </r>
    <r>
      <rPr>
        <sz val="10"/>
        <rFont val="Arial"/>
        <family val="2"/>
      </rPr>
      <t>(4.5</t>
    </r>
    <r>
      <rPr>
        <sz val="10"/>
        <rFont val="新細明體"/>
        <family val="1"/>
      </rPr>
      <t>坪</t>
    </r>
    <r>
      <rPr>
        <sz val="10"/>
        <rFont val="Arial"/>
        <family val="2"/>
      </rPr>
      <t xml:space="preserve">) </t>
    </r>
  </si>
  <si>
    <r>
      <t>遮蔽外艙</t>
    </r>
    <r>
      <rPr>
        <sz val="10"/>
        <rFont val="Arial"/>
        <family val="2"/>
      </rPr>
      <t>(4.7</t>
    </r>
    <r>
      <rPr>
        <sz val="10"/>
        <rFont val="新細明體"/>
        <family val="1"/>
      </rPr>
      <t>坪</t>
    </r>
    <r>
      <rPr>
        <sz val="10"/>
        <rFont val="Arial"/>
        <family val="2"/>
      </rPr>
      <t>)</t>
    </r>
  </si>
  <si>
    <r>
      <t>海景外艙</t>
    </r>
    <r>
      <rPr>
        <sz val="10"/>
        <rFont val="Arial"/>
        <family val="2"/>
      </rPr>
      <t>(4.7</t>
    </r>
    <r>
      <rPr>
        <sz val="10"/>
        <rFont val="新細明體"/>
        <family val="1"/>
      </rPr>
      <t>坪</t>
    </r>
    <r>
      <rPr>
        <sz val="10"/>
        <rFont val="Arial"/>
        <family val="2"/>
      </rPr>
      <t>)</t>
    </r>
  </si>
  <si>
    <r>
      <t>迷你套房</t>
    </r>
    <r>
      <rPr>
        <sz val="10"/>
        <rFont val="Arial"/>
        <family val="2"/>
      </rPr>
      <t>(9</t>
    </r>
    <r>
      <rPr>
        <sz val="10"/>
        <rFont val="新細明體"/>
        <family val="1"/>
      </rPr>
      <t>坪</t>
    </r>
    <r>
      <rPr>
        <sz val="10"/>
        <rFont val="Arial"/>
        <family val="2"/>
      </rPr>
      <t>)</t>
    </r>
  </si>
  <si>
    <r>
      <t>海景套房艙</t>
    </r>
    <r>
      <rPr>
        <sz val="10"/>
        <rFont val="Arial"/>
        <family val="2"/>
      </rPr>
      <t>(9.3</t>
    </r>
    <r>
      <rPr>
        <sz val="10"/>
        <rFont val="新細明體"/>
        <family val="1"/>
      </rPr>
      <t>坪</t>
    </r>
    <r>
      <rPr>
        <sz val="10"/>
        <rFont val="Arial"/>
        <family val="2"/>
      </rPr>
      <t>;</t>
    </r>
    <r>
      <rPr>
        <sz val="10"/>
        <rFont val="新細明體"/>
        <family val="1"/>
      </rPr>
      <t>無陽台</t>
    </r>
    <r>
      <rPr>
        <sz val="10"/>
        <rFont val="Arial"/>
        <family val="2"/>
      </rPr>
      <t>)</t>
    </r>
  </si>
  <si>
    <r>
      <t>閣樓套房艙</t>
    </r>
    <r>
      <rPr>
        <sz val="10"/>
        <rFont val="Arial"/>
        <family val="2"/>
      </rPr>
      <t>(13.2</t>
    </r>
    <r>
      <rPr>
        <sz val="10"/>
        <rFont val="新細明體"/>
        <family val="1"/>
      </rPr>
      <t>坪</t>
    </r>
    <r>
      <rPr>
        <sz val="10"/>
        <rFont val="Arial"/>
        <family val="2"/>
      </rPr>
      <t>)</t>
    </r>
  </si>
  <si>
    <r>
      <t>頂級套房艙</t>
    </r>
    <r>
      <rPr>
        <sz val="10"/>
        <rFont val="Arial"/>
        <family val="2"/>
      </rPr>
      <t>(13.8</t>
    </r>
    <r>
      <rPr>
        <sz val="10"/>
        <rFont val="新細明體"/>
        <family val="1"/>
      </rPr>
      <t>坪</t>
    </r>
    <r>
      <rPr>
        <sz val="10"/>
        <rFont val="Arial"/>
        <family val="2"/>
      </rPr>
      <t>)</t>
    </r>
  </si>
  <si>
    <r>
      <t>景觀套房艙</t>
    </r>
    <r>
      <rPr>
        <sz val="10"/>
        <rFont val="Arial"/>
        <family val="2"/>
      </rPr>
      <t>(14.1</t>
    </r>
    <r>
      <rPr>
        <sz val="10"/>
        <rFont val="新細明體"/>
        <family val="1"/>
      </rPr>
      <t>坪</t>
    </r>
    <r>
      <rPr>
        <sz val="10"/>
        <rFont val="Arial"/>
        <family val="2"/>
      </rPr>
      <t>)</t>
    </r>
  </si>
  <si>
    <r>
      <t>尊榮套房艙</t>
    </r>
    <r>
      <rPr>
        <sz val="10"/>
        <rFont val="Arial"/>
        <family val="2"/>
      </rPr>
      <t>(16.6</t>
    </r>
    <r>
      <rPr>
        <sz val="10"/>
        <rFont val="新細明體"/>
        <family val="1"/>
      </rPr>
      <t>坪</t>
    </r>
    <r>
      <rPr>
        <sz val="10"/>
        <rFont val="Arial"/>
        <family val="2"/>
      </rPr>
      <t>)</t>
    </r>
  </si>
  <si>
    <r>
      <t>至尊套房艙</t>
    </r>
    <r>
      <rPr>
        <sz val="10"/>
        <rFont val="Arial"/>
        <family val="2"/>
      </rPr>
      <t>(36.9</t>
    </r>
    <r>
      <rPr>
        <sz val="10"/>
        <rFont val="細明體"/>
        <family val="3"/>
      </rPr>
      <t>坪</t>
    </r>
    <r>
      <rPr>
        <sz val="10"/>
        <rFont val="Arial"/>
        <family val="2"/>
      </rPr>
      <t>)</t>
    </r>
  </si>
  <si>
    <r>
      <t>艙房等級</t>
    </r>
    <r>
      <rPr>
        <b/>
        <sz val="12"/>
        <rFont val="Arial"/>
        <family val="2"/>
      </rPr>
      <t xml:space="preserve"> </t>
    </r>
  </si>
  <si>
    <r>
      <t>家庭套房艙</t>
    </r>
    <r>
      <rPr>
        <sz val="10"/>
        <rFont val="Arial"/>
        <family val="2"/>
      </rPr>
      <t>(17</t>
    </r>
    <r>
      <rPr>
        <sz val="10"/>
        <rFont val="新細明體"/>
        <family val="1"/>
      </rPr>
      <t>坪含陽台</t>
    </r>
    <r>
      <rPr>
        <sz val="10"/>
        <rFont val="Arial"/>
        <family val="2"/>
      </rPr>
      <t>)</t>
    </r>
  </si>
  <si>
    <r>
      <t>陽台艙</t>
    </r>
    <r>
      <rPr>
        <sz val="10"/>
        <rFont val="Arial"/>
        <family val="2"/>
      </rPr>
      <t>(6.5</t>
    </r>
    <r>
      <rPr>
        <sz val="10"/>
        <rFont val="新細明體"/>
        <family val="1"/>
      </rPr>
      <t>坪</t>
    </r>
    <r>
      <rPr>
        <sz val="10"/>
        <rFont val="Arial"/>
        <family val="2"/>
      </rPr>
      <t xml:space="preserve">) </t>
    </r>
  </si>
  <si>
    <t>現金價</t>
  </si>
  <si>
    <r>
      <t>出發日期：</t>
    </r>
    <r>
      <rPr>
        <b/>
        <sz val="12"/>
        <color indexed="10"/>
        <rFont val="Arial"/>
        <family val="2"/>
      </rPr>
      <t>08/25</t>
    </r>
    <r>
      <rPr>
        <b/>
        <sz val="12"/>
        <color indexed="12"/>
        <rFont val="Arial"/>
        <family val="2"/>
      </rPr>
      <t xml:space="preserve">    </t>
    </r>
    <r>
      <rPr>
        <b/>
        <sz val="12"/>
        <color indexed="10"/>
        <rFont val="Arial"/>
        <family val="2"/>
      </rPr>
      <t>09/1</t>
    </r>
    <r>
      <rPr>
        <b/>
        <sz val="12"/>
        <color indexed="10"/>
        <rFont val="新細明體"/>
        <family val="1"/>
      </rPr>
      <t>、</t>
    </r>
    <r>
      <rPr>
        <b/>
        <sz val="12"/>
        <color indexed="10"/>
        <rFont val="Arial"/>
        <family val="2"/>
      </rPr>
      <t>8</t>
    </r>
    <r>
      <rPr>
        <b/>
        <sz val="12"/>
        <color indexed="10"/>
        <rFont val="新細明體"/>
        <family val="1"/>
      </rPr>
      <t>、</t>
    </r>
    <r>
      <rPr>
        <b/>
        <sz val="12"/>
        <color indexed="10"/>
        <rFont val="Arial"/>
        <family val="2"/>
      </rPr>
      <t>22</t>
    </r>
    <r>
      <rPr>
        <b/>
        <sz val="12"/>
        <color indexed="10"/>
        <rFont val="新細明體"/>
        <family val="1"/>
      </rPr>
      <t>、</t>
    </r>
    <r>
      <rPr>
        <b/>
        <sz val="12"/>
        <color indexed="10"/>
        <rFont val="Arial"/>
        <family val="2"/>
      </rPr>
      <t>29    10/6</t>
    </r>
    <r>
      <rPr>
        <b/>
        <sz val="12"/>
        <color indexed="10"/>
        <rFont val="新細明體"/>
        <family val="1"/>
      </rPr>
      <t>、</t>
    </r>
    <r>
      <rPr>
        <b/>
        <sz val="12"/>
        <color indexed="10"/>
        <rFont val="Arial"/>
        <family val="2"/>
      </rPr>
      <t xml:space="preserve">9 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2"/>
        <rFont val="新細明體"/>
        <family val="1"/>
      </rPr>
      <t>★黃金公主號～沖繩４天★</t>
    </r>
    <r>
      <rPr>
        <b/>
        <sz val="12"/>
        <color indexed="12"/>
        <rFont val="Arial"/>
        <family val="2"/>
      </rPr>
      <t xml:space="preserve">                    </t>
    </r>
  </si>
  <si>
    <r>
      <t>(</t>
    </r>
    <r>
      <rPr>
        <b/>
        <sz val="10"/>
        <rFont val="新細明體"/>
        <family val="1"/>
      </rPr>
      <t>三人房、四人房及昇等房型數量有限，請及早提出需求，以免艙房向隅。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
</t>
    </r>
    <r>
      <rPr>
        <sz val="10"/>
        <color indexed="12"/>
        <rFont val="新細明體"/>
        <family val="1"/>
      </rPr>
      <t>注意事項</t>
    </r>
    <r>
      <rPr>
        <sz val="10"/>
        <color indexed="12"/>
        <rFont val="Arial"/>
        <family val="2"/>
      </rPr>
      <t xml:space="preserve">: </t>
    </r>
    <r>
      <rPr>
        <b/>
        <sz val="10"/>
        <color indexed="12"/>
        <rFont val="Arial"/>
        <family val="2"/>
      </rPr>
      <t>(</t>
    </r>
    <r>
      <rPr>
        <b/>
        <sz val="10"/>
        <color indexed="12"/>
        <rFont val="新細明體"/>
        <family val="1"/>
      </rPr>
      <t>訂金每人</t>
    </r>
    <r>
      <rPr>
        <b/>
        <sz val="10"/>
        <color indexed="12"/>
        <rFont val="Arial"/>
        <family val="2"/>
      </rPr>
      <t>15000</t>
    </r>
    <r>
      <rPr>
        <b/>
        <sz val="10"/>
        <color indexed="12"/>
        <rFont val="新細明體"/>
        <family val="1"/>
      </rPr>
      <t>元</t>
    </r>
    <r>
      <rPr>
        <b/>
        <sz val="10"/>
        <color indexed="12"/>
        <rFont val="Arial"/>
        <family val="2"/>
      </rPr>
      <t>)</t>
    </r>
    <r>
      <rPr>
        <sz val="10"/>
        <rFont val="Arial"/>
        <family val="2"/>
      </rPr>
      <t xml:space="preserve">
</t>
    </r>
    <r>
      <rPr>
        <sz val="10"/>
        <rFont val="新細明體"/>
        <family val="1"/>
      </rPr>
      <t>●以上售價為遊輪船票費用，含遊輪靠港稅。
●不含遊輪小費合計</t>
    </r>
    <r>
      <rPr>
        <sz val="10"/>
        <rFont val="Arial"/>
        <family val="2"/>
      </rPr>
      <t>36</t>
    </r>
    <r>
      <rPr>
        <sz val="10"/>
        <rFont val="新細明體"/>
        <family val="1"/>
      </rPr>
      <t xml:space="preserve">美元。
●不含停靠點岸上觀光行程。
</t>
    </r>
    <r>
      <rPr>
        <b/>
        <sz val="10"/>
        <color indexed="16"/>
        <rFont val="新細明體"/>
        <family val="1"/>
      </rPr>
      <t>※嬰兒直售價</t>
    </r>
    <r>
      <rPr>
        <b/>
        <sz val="10"/>
        <color indexed="16"/>
        <rFont val="Arial"/>
        <family val="2"/>
      </rPr>
      <t>NT17,900</t>
    </r>
    <r>
      <rPr>
        <b/>
        <sz val="10"/>
        <color indexed="16"/>
        <rFont val="新細明體"/>
        <family val="1"/>
      </rPr>
      <t>元</t>
    </r>
    <r>
      <rPr>
        <b/>
        <sz val="10"/>
        <color indexed="16"/>
        <rFont val="Arial"/>
        <family val="2"/>
      </rPr>
      <t>//</t>
    </r>
    <r>
      <rPr>
        <b/>
        <sz val="10"/>
        <color indexed="16"/>
        <rFont val="新細明體"/>
        <family val="1"/>
      </rPr>
      <t>同業價</t>
    </r>
    <r>
      <rPr>
        <b/>
        <sz val="10"/>
        <color indexed="16"/>
        <rFont val="Arial"/>
        <family val="2"/>
      </rPr>
      <t>16,400</t>
    </r>
    <r>
      <rPr>
        <b/>
        <sz val="10"/>
        <color indexed="16"/>
        <rFont val="新細明體"/>
        <family val="1"/>
      </rPr>
      <t>元</t>
    </r>
    <r>
      <rPr>
        <b/>
        <sz val="10"/>
        <color indexed="16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sz val="10"/>
        <rFont val="新細明體"/>
        <family val="1"/>
      </rPr>
      <t>住宿所有艙房皆可享此優惠報價</t>
    </r>
    <r>
      <rPr>
        <sz val="10"/>
        <rFont val="Arial"/>
        <family val="2"/>
      </rPr>
      <t>) :</t>
    </r>
    <r>
      <rPr>
        <sz val="10"/>
        <rFont val="新細明體"/>
        <family val="1"/>
      </rPr>
      <t>以出發日計算年滿</t>
    </r>
    <r>
      <rPr>
        <sz val="10"/>
        <rFont val="Arial"/>
        <family val="2"/>
      </rPr>
      <t>6</t>
    </r>
    <r>
      <rPr>
        <sz val="10"/>
        <rFont val="新細明體"/>
        <family val="1"/>
      </rPr>
      <t>個月至未滿</t>
    </r>
    <r>
      <rPr>
        <sz val="10"/>
        <rFont val="Arial"/>
        <family val="2"/>
      </rPr>
      <t>2</t>
    </r>
    <r>
      <rPr>
        <sz val="10"/>
        <rFont val="新細明體"/>
        <family val="1"/>
      </rPr>
      <t>歲之嬰兒，需與大人同住</t>
    </r>
    <r>
      <rPr>
        <sz val="10"/>
        <rFont val="Arial"/>
        <family val="2"/>
      </rPr>
      <t>3</t>
    </r>
    <r>
      <rPr>
        <sz val="10"/>
        <rFont val="新細明體"/>
        <family val="1"/>
      </rPr>
      <t>人房或</t>
    </r>
    <r>
      <rPr>
        <sz val="10"/>
        <rFont val="Arial"/>
        <family val="2"/>
      </rPr>
      <t>4</t>
    </r>
    <r>
      <rPr>
        <sz val="10"/>
        <rFont val="新細明體"/>
        <family val="1"/>
      </rPr>
      <t>人房，方可享此優惠價。</t>
    </r>
    <r>
      <rPr>
        <sz val="10"/>
        <rFont val="Arial"/>
        <family val="2"/>
      </rPr>
      <t>(</t>
    </r>
    <r>
      <rPr>
        <sz val="10"/>
        <rFont val="新細明體"/>
        <family val="1"/>
      </rPr>
      <t>不得與其他優惠方案合併使用</t>
    </r>
    <r>
      <rPr>
        <sz val="10"/>
        <rFont val="Arial"/>
        <family val="2"/>
      </rPr>
      <t xml:space="preserve">)
</t>
    </r>
  </si>
  <si>
    <t>早鳥優惠方案：
●凡報名繳訂者：贈送遊輪小費，價值1100元</t>
  </si>
  <si>
    <t>備註</t>
  </si>
  <si>
    <t xml:space="preserve">★藍寶石公主號～跳島４天★   </t>
  </si>
  <si>
    <t xml:space="preserve">內艙(4.84坪) </t>
  </si>
  <si>
    <t>遮蔽外艙(5.14坪)</t>
  </si>
  <si>
    <t>海景外艙(5.44坪)</t>
  </si>
  <si>
    <t xml:space="preserve">陽台艙(6.65坪含陽台) </t>
  </si>
  <si>
    <t>迷你套房(9.98坪含陽台)</t>
  </si>
  <si>
    <t>景觀套房艙(14.82坪含陽台)</t>
  </si>
  <si>
    <t>頂級套房艙(19.96坪含陽台)</t>
  </si>
  <si>
    <t>至尊套房艙(37.2坪含陽台)</t>
  </si>
  <si>
    <t>兩人一室(每人價格)</t>
  </si>
  <si>
    <t>四人一室(每人價格)</t>
  </si>
  <si>
    <t>五人一室(每人價格)</t>
  </si>
  <si>
    <t>六人一室(每人價格)</t>
  </si>
  <si>
    <t>家庭套房艙(12.1坪含陽台)</t>
  </si>
  <si>
    <r>
      <t>艙房等級</t>
    </r>
    <r>
      <rPr>
        <b/>
        <sz val="12"/>
        <color indexed="18"/>
        <rFont val="微軟正黑體"/>
        <family val="2"/>
      </rPr>
      <t xml:space="preserve"> </t>
    </r>
  </si>
  <si>
    <t>●預購優惠：
    凡於預購期間繳付預購金預購船艙者，每間艙房可享有船費5000元減免優惠。</t>
  </si>
  <si>
    <t>2021公主遊輪 (基隆出發) 售價表</t>
  </si>
  <si>
    <t>出發日期：4/05(一)、4/08(四)、4/11(日)、4/14(三)、4/17(六)、4/28(三)
                    5/09(日)、5/12(三)、5/15(六)、5/22(六)、5/25(二)
                    6/13(日)、6/16(三)、6/19(六)、6/26(六)</t>
  </si>
  <si>
    <t>三人一室(第三人報價)</t>
  </si>
  <si>
    <t>四人一室(第三、第四人報價)</t>
  </si>
  <si>
    <t>限住三人</t>
  </si>
  <si>
    <r>
      <t xml:space="preserve">(三人房以上房型數量有限，請及早提出需求，以免艙房向隅。) 
注意事項:
●以上售價為遊輪船票費用，含遊輪靠港稅。
●不含遊輪小費 (USD／每人／每晚)  請客人於船上自行支付
     ★ 陽台艙        ：14.5美元  每人/每晚美金。
     ★ 迷你套房    ：15.5美元  每人/每晚美金。
     ★ 套房             ：16.5美元  每人/每晚美金。
●每位訂金(預購金) : NT$5000(三人一室之第三人為全額費用)
●不含停靠點岸上觀光行程。
●不含全省定點至基隆港接送。
</t>
    </r>
    <r>
      <rPr>
        <b/>
        <sz val="10"/>
        <color indexed="10"/>
        <rFont val="微軟正黑體"/>
        <family val="2"/>
      </rPr>
      <t>★備註:
因本次包船航程尚報請主管機關核准中，將先行採預購方式銷售，有意願之旅客可先支付預購金，以保留艙房使用權益；於主管機關未核准以前，預購金皆無條件可退還；一旦主管機關核准後，預購金將直接轉為訂金。</t>
    </r>
  </si>
  <si>
    <t>售價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</si>
</sst>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yyyy/m/d;@"/>
    <numFmt numFmtId="187" formatCode="[$-404]aaa;@"/>
    <numFmt numFmtId="188" formatCode="m/d;@"/>
    <numFmt numFmtId="189" formatCode="[$-404]AM/PM\ hh:mm:ss"/>
    <numFmt numFmtId="190" formatCode="0_ "/>
    <numFmt numFmtId="191" formatCode="#,##0;[Red]#,##0"/>
    <numFmt numFmtId="192" formatCode="#,##0_);\(#,##0\)"/>
    <numFmt numFmtId="193" formatCode="mmm\-yyyy"/>
    <numFmt numFmtId="194" formatCode="&quot;$&quot;#,##0"/>
    <numFmt numFmtId="195" formatCode="#,##0_ "/>
    <numFmt numFmtId="196" formatCode="[$€-2]\ #,##0.00_);[Red]\([$€-2]\ #,##0.00\)"/>
    <numFmt numFmtId="197" formatCode="mm&quot;月&quot;dd&quot;日&quot;"/>
  </numFmts>
  <fonts count="75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8"/>
      <name val="新細明體"/>
      <family val="1"/>
    </font>
    <font>
      <b/>
      <sz val="16"/>
      <name val="Arial"/>
      <family val="2"/>
    </font>
    <font>
      <b/>
      <sz val="16"/>
      <name val="細明體"/>
      <family val="3"/>
    </font>
    <font>
      <b/>
      <sz val="12"/>
      <color indexed="18"/>
      <name val="Arial"/>
      <family val="2"/>
    </font>
    <font>
      <sz val="10"/>
      <color indexed="12"/>
      <name val="新細明體"/>
      <family val="1"/>
    </font>
    <font>
      <sz val="10"/>
      <color indexed="12"/>
      <name val="Arial"/>
      <family val="2"/>
    </font>
    <font>
      <b/>
      <sz val="12"/>
      <name val="細明體"/>
      <family val="3"/>
    </font>
    <font>
      <b/>
      <sz val="10"/>
      <name val="Arial"/>
      <family val="2"/>
    </font>
    <font>
      <b/>
      <sz val="12"/>
      <color indexed="10"/>
      <name val="新細明體"/>
      <family val="1"/>
    </font>
    <font>
      <b/>
      <sz val="12"/>
      <color indexed="10"/>
      <name val="Arial"/>
      <family val="2"/>
    </font>
    <font>
      <b/>
      <sz val="12"/>
      <color indexed="12"/>
      <name val="新細明體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新細明體"/>
      <family val="1"/>
    </font>
    <font>
      <b/>
      <sz val="10"/>
      <color indexed="16"/>
      <name val="新細明體"/>
      <family val="1"/>
    </font>
    <font>
      <b/>
      <sz val="10"/>
      <color indexed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細明體"/>
      <family val="3"/>
    </font>
    <font>
      <sz val="10"/>
      <name val="細明體"/>
      <family val="3"/>
    </font>
    <font>
      <b/>
      <sz val="11"/>
      <color indexed="8"/>
      <name val="微軟正黑體"/>
      <family val="2"/>
    </font>
    <font>
      <b/>
      <sz val="16"/>
      <name val="微軟正黑體"/>
      <family val="2"/>
    </font>
    <font>
      <sz val="10"/>
      <name val="微軟正黑體"/>
      <family val="2"/>
    </font>
    <font>
      <b/>
      <sz val="12"/>
      <color indexed="12"/>
      <name val="微軟正黑體"/>
      <family val="2"/>
    </font>
    <font>
      <b/>
      <sz val="10"/>
      <name val="微軟正黑體"/>
      <family val="2"/>
    </font>
    <font>
      <sz val="10"/>
      <color indexed="8"/>
      <name val="微軟正黑體"/>
      <family val="2"/>
    </font>
    <font>
      <b/>
      <sz val="12"/>
      <name val="微軟正黑體"/>
      <family val="2"/>
    </font>
    <font>
      <b/>
      <sz val="12"/>
      <color indexed="18"/>
      <name val="微軟正黑體"/>
      <family val="2"/>
    </font>
    <font>
      <sz val="12"/>
      <name val="微軟正黑體"/>
      <family val="2"/>
    </font>
    <font>
      <b/>
      <sz val="10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4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FF"/>
      <name val="微軟正黑體"/>
      <family val="2"/>
    </font>
    <font>
      <b/>
      <sz val="12"/>
      <color rgb="FF0000FF"/>
      <name val="微軟正黑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18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8" fontId="14" fillId="0" borderId="10" xfId="0" applyNumberFormat="1" applyFont="1" applyBorder="1" applyAlignment="1">
      <alignment horizontal="center" vertical="center"/>
    </xf>
    <xf numFmtId="188" fontId="14" fillId="0" borderId="11" xfId="0" applyNumberFormat="1" applyFont="1" applyBorder="1" applyAlignment="1">
      <alignment horizontal="center" vertical="center" wrapText="1"/>
    </xf>
    <xf numFmtId="188" fontId="14" fillId="0" borderId="12" xfId="0" applyNumberFormat="1" applyFont="1" applyBorder="1" applyAlignment="1">
      <alignment horizontal="center" vertical="center"/>
    </xf>
    <xf numFmtId="188" fontId="14" fillId="0" borderId="13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justify" vertical="center" wrapText="1"/>
    </xf>
    <xf numFmtId="0" fontId="25" fillId="33" borderId="13" xfId="0" applyFont="1" applyFill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justify" vertical="center" wrapText="1"/>
    </xf>
    <xf numFmtId="0" fontId="5" fillId="35" borderId="11" xfId="0" applyFont="1" applyFill="1" applyBorder="1" applyAlignment="1">
      <alignment horizontal="justify" vertical="center" wrapText="1"/>
    </xf>
    <xf numFmtId="0" fontId="25" fillId="35" borderId="13" xfId="0" applyFont="1" applyFill="1" applyBorder="1" applyAlignment="1">
      <alignment horizontal="center" vertical="center" wrapText="1"/>
    </xf>
    <xf numFmtId="3" fontId="24" fillId="35" borderId="10" xfId="0" applyNumberFormat="1" applyFont="1" applyFill="1" applyBorder="1" applyAlignment="1">
      <alignment horizontal="center" vertical="center" wrapText="1"/>
    </xf>
    <xf numFmtId="3" fontId="26" fillId="36" borderId="10" xfId="0" applyNumberFormat="1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justify" vertical="center" wrapText="1"/>
    </xf>
    <xf numFmtId="188" fontId="34" fillId="0" borderId="10" xfId="0" applyNumberFormat="1" applyFont="1" applyBorder="1" applyAlignment="1">
      <alignment horizontal="center" vertical="center"/>
    </xf>
    <xf numFmtId="188" fontId="34" fillId="0" borderId="11" xfId="0" applyNumberFormat="1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justify" vertical="center" wrapText="1"/>
    </xf>
    <xf numFmtId="3" fontId="36" fillId="4" borderId="10" xfId="0" applyNumberFormat="1" applyFont="1" applyFill="1" applyBorder="1" applyAlignment="1">
      <alignment horizontal="center" vertical="center" wrapText="1"/>
    </xf>
    <xf numFmtId="0" fontId="33" fillId="4" borderId="14" xfId="0" applyFont="1" applyFill="1" applyBorder="1" applyAlignment="1">
      <alignment horizontal="left" vertical="center" wrapText="1"/>
    </xf>
    <xf numFmtId="3" fontId="36" fillId="4" borderId="15" xfId="0" applyNumberFormat="1" applyFont="1" applyFill="1" applyBorder="1" applyAlignment="1">
      <alignment horizontal="center" vertical="center" wrapText="1"/>
    </xf>
    <xf numFmtId="188" fontId="34" fillId="7" borderId="16" xfId="0" applyNumberFormat="1" applyFont="1" applyFill="1" applyBorder="1" applyAlignment="1">
      <alignment horizontal="center" vertical="center" wrapText="1"/>
    </xf>
    <xf numFmtId="3" fontId="36" fillId="0" borderId="17" xfId="0" applyNumberFormat="1" applyFont="1" applyBorder="1" applyAlignment="1">
      <alignment horizontal="center" vertical="center" wrapText="1"/>
    </xf>
    <xf numFmtId="3" fontId="36" fillId="0" borderId="18" xfId="0" applyNumberFormat="1" applyFont="1" applyBorder="1" applyAlignment="1">
      <alignment horizontal="center" vertical="center" wrapText="1"/>
    </xf>
    <xf numFmtId="188" fontId="34" fillId="7" borderId="10" xfId="0" applyNumberFormat="1" applyFont="1" applyFill="1" applyBorder="1" applyAlignment="1">
      <alignment horizontal="center" vertical="center" wrapText="1"/>
    </xf>
    <xf numFmtId="188" fontId="34" fillId="7" borderId="19" xfId="0" applyNumberFormat="1" applyFont="1" applyFill="1" applyBorder="1" applyAlignment="1">
      <alignment horizontal="center" vertical="center"/>
    </xf>
    <xf numFmtId="188" fontId="14" fillId="0" borderId="16" xfId="0" applyNumberFormat="1" applyFont="1" applyBorder="1" applyAlignment="1">
      <alignment horizontal="center" vertical="center" wrapText="1"/>
    </xf>
    <xf numFmtId="188" fontId="14" fillId="0" borderId="13" xfId="0" applyNumberFormat="1" applyFont="1" applyBorder="1" applyAlignment="1">
      <alignment horizontal="center" vertical="center" wrapText="1"/>
    </xf>
    <xf numFmtId="188" fontId="14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188" fontId="9" fillId="0" borderId="24" xfId="0" applyNumberFormat="1" applyFont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188" fontId="6" fillId="0" borderId="25" xfId="0" applyNumberFormat="1" applyFont="1" applyBorder="1" applyAlignment="1">
      <alignment horizontal="center" vertical="center"/>
    </xf>
    <xf numFmtId="188" fontId="6" fillId="0" borderId="26" xfId="0" applyNumberFormat="1" applyFont="1" applyBorder="1" applyAlignment="1">
      <alignment horizontal="center" vertical="center"/>
    </xf>
    <xf numFmtId="188" fontId="18" fillId="0" borderId="27" xfId="0" applyNumberFormat="1" applyFont="1" applyBorder="1" applyAlignment="1">
      <alignment horizontal="left" vertical="center"/>
    </xf>
    <xf numFmtId="188" fontId="18" fillId="0" borderId="28" xfId="0" applyNumberFormat="1" applyFont="1" applyBorder="1" applyAlignment="1">
      <alignment horizontal="left" vertical="center"/>
    </xf>
    <xf numFmtId="188" fontId="19" fillId="0" borderId="28" xfId="0" applyNumberFormat="1" applyFont="1" applyBorder="1" applyAlignment="1">
      <alignment horizontal="left" vertical="center"/>
    </xf>
    <xf numFmtId="188" fontId="19" fillId="0" borderId="29" xfId="0" applyNumberFormat="1" applyFont="1" applyBorder="1" applyAlignment="1">
      <alignment horizontal="left" vertical="center"/>
    </xf>
    <xf numFmtId="0" fontId="8" fillId="37" borderId="30" xfId="0" applyNumberFormat="1" applyFont="1" applyFill="1" applyBorder="1" applyAlignment="1">
      <alignment horizontal="left" vertical="center" wrapText="1"/>
    </xf>
    <xf numFmtId="0" fontId="8" fillId="37" borderId="31" xfId="0" applyNumberFormat="1" applyFont="1" applyFill="1" applyBorder="1" applyAlignment="1">
      <alignment horizontal="left" vertical="center" wrapText="1"/>
    </xf>
    <xf numFmtId="0" fontId="8" fillId="37" borderId="32" xfId="0" applyNumberFormat="1" applyFont="1" applyFill="1" applyBorder="1" applyAlignment="1">
      <alignment horizontal="left" vertical="center" wrapText="1"/>
    </xf>
    <xf numFmtId="3" fontId="36" fillId="0" borderId="31" xfId="0" applyNumberFormat="1" applyFont="1" applyFill="1" applyBorder="1" applyAlignment="1">
      <alignment horizontal="center" vertical="center" wrapText="1"/>
    </xf>
    <xf numFmtId="3" fontId="36" fillId="0" borderId="32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3" fontId="36" fillId="0" borderId="33" xfId="0" applyNumberFormat="1" applyFont="1" applyFill="1" applyBorder="1" applyAlignment="1">
      <alignment horizontal="center" vertical="center" wrapText="1"/>
    </xf>
    <xf numFmtId="3" fontId="36" fillId="0" borderId="28" xfId="0" applyNumberFormat="1" applyFont="1" applyFill="1" applyBorder="1" applyAlignment="1">
      <alignment horizontal="center" vertical="center" wrapText="1"/>
    </xf>
    <xf numFmtId="3" fontId="36" fillId="0" borderId="29" xfId="0" applyNumberFormat="1" applyFont="1" applyFill="1" applyBorder="1" applyAlignment="1">
      <alignment horizontal="center" vertical="center" wrapText="1"/>
    </xf>
    <xf numFmtId="188" fontId="34" fillId="0" borderId="17" xfId="0" applyNumberFormat="1" applyFont="1" applyBorder="1" applyAlignment="1">
      <alignment horizontal="center" vertical="center" wrapText="1"/>
    </xf>
    <xf numFmtId="188" fontId="34" fillId="0" borderId="32" xfId="0" applyNumberFormat="1" applyFont="1" applyBorder="1" applyAlignment="1">
      <alignment horizontal="center" vertical="center" wrapText="1"/>
    </xf>
    <xf numFmtId="188" fontId="34" fillId="0" borderId="34" xfId="0" applyNumberFormat="1" applyFont="1" applyBorder="1" applyAlignment="1">
      <alignment horizontal="center" vertical="center" wrapText="1"/>
    </xf>
    <xf numFmtId="188" fontId="34" fillId="0" borderId="29" xfId="0" applyNumberFormat="1" applyFont="1" applyBorder="1" applyAlignment="1">
      <alignment horizontal="center" vertical="center" wrapText="1"/>
    </xf>
    <xf numFmtId="3" fontId="36" fillId="0" borderId="15" xfId="0" applyNumberFormat="1" applyFont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center" vertical="center" wrapText="1"/>
    </xf>
    <xf numFmtId="3" fontId="36" fillId="0" borderId="36" xfId="0" applyNumberFormat="1" applyFont="1" applyBorder="1" applyAlignment="1">
      <alignment horizontal="center" vertical="center" wrapText="1"/>
    </xf>
    <xf numFmtId="3" fontId="36" fillId="36" borderId="15" xfId="0" applyNumberFormat="1" applyFont="1" applyFill="1" applyBorder="1" applyAlignment="1">
      <alignment horizontal="center" vertical="center" wrapText="1"/>
    </xf>
    <xf numFmtId="3" fontId="36" fillId="36" borderId="35" xfId="0" applyNumberFormat="1" applyFont="1" applyFill="1" applyBorder="1" applyAlignment="1">
      <alignment horizontal="center" vertical="center" wrapText="1"/>
    </xf>
    <xf numFmtId="3" fontId="36" fillId="36" borderId="36" xfId="0" applyNumberFormat="1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3" fontId="36" fillId="0" borderId="19" xfId="0" applyNumberFormat="1" applyFont="1" applyBorder="1" applyAlignment="1">
      <alignment horizontal="center" vertical="center" wrapText="1"/>
    </xf>
    <xf numFmtId="3" fontId="36" fillId="0" borderId="37" xfId="0" applyNumberFormat="1" applyFont="1" applyBorder="1" applyAlignment="1">
      <alignment horizontal="center" vertical="center" wrapText="1"/>
    </xf>
    <xf numFmtId="188" fontId="29" fillId="0" borderId="24" xfId="0" applyNumberFormat="1" applyFont="1" applyBorder="1" applyAlignment="1">
      <alignment horizontal="center" vertical="center"/>
    </xf>
    <xf numFmtId="188" fontId="30" fillId="0" borderId="25" xfId="0" applyNumberFormat="1" applyFont="1" applyBorder="1" applyAlignment="1">
      <alignment horizontal="center" vertical="center"/>
    </xf>
    <xf numFmtId="188" fontId="30" fillId="0" borderId="26" xfId="0" applyNumberFormat="1" applyFont="1" applyBorder="1" applyAlignment="1">
      <alignment horizontal="center" vertical="center"/>
    </xf>
    <xf numFmtId="188" fontId="73" fillId="0" borderId="38" xfId="0" applyNumberFormat="1" applyFont="1" applyBorder="1" applyAlignment="1">
      <alignment horizontal="center" vertical="center"/>
    </xf>
    <xf numFmtId="188" fontId="73" fillId="0" borderId="39" xfId="0" applyNumberFormat="1" applyFont="1" applyBorder="1" applyAlignment="1">
      <alignment horizontal="center" vertical="center"/>
    </xf>
    <xf numFmtId="188" fontId="73" fillId="0" borderId="40" xfId="0" applyNumberFormat="1" applyFont="1" applyBorder="1" applyAlignment="1">
      <alignment horizontal="center" vertical="center"/>
    </xf>
    <xf numFmtId="188" fontId="31" fillId="0" borderId="11" xfId="0" applyNumberFormat="1" applyFont="1" applyBorder="1" applyAlignment="1">
      <alignment horizontal="left" vertical="center" wrapText="1"/>
    </xf>
    <xf numFmtId="188" fontId="31" fillId="0" borderId="10" xfId="0" applyNumberFormat="1" applyFont="1" applyBorder="1" applyAlignment="1">
      <alignment horizontal="left" vertical="center"/>
    </xf>
    <xf numFmtId="188" fontId="31" fillId="0" borderId="12" xfId="0" applyNumberFormat="1" applyFont="1" applyBorder="1" applyAlignment="1">
      <alignment horizontal="left" vertical="center"/>
    </xf>
    <xf numFmtId="0" fontId="74" fillId="35" borderId="30" xfId="0" applyNumberFormat="1" applyFont="1" applyFill="1" applyBorder="1" applyAlignment="1">
      <alignment horizontal="left" vertical="center" wrapText="1"/>
    </xf>
    <xf numFmtId="0" fontId="28" fillId="35" borderId="31" xfId="0" applyNumberFormat="1" applyFont="1" applyFill="1" applyBorder="1" applyAlignment="1">
      <alignment horizontal="left" vertical="center" wrapText="1"/>
    </xf>
    <xf numFmtId="0" fontId="28" fillId="35" borderId="3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28"/>
  <sheetViews>
    <sheetView zoomScalePageLayoutView="0" workbookViewId="0" topLeftCell="A1">
      <selection activeCell="C13" sqref="C13"/>
    </sheetView>
  </sheetViews>
  <sheetFormatPr defaultColWidth="9.00390625" defaultRowHeight="16.5"/>
  <cols>
    <col min="1" max="1" width="23.00390625" style="5" customWidth="1"/>
    <col min="2" max="2" width="6.00390625" style="5" bestFit="1" customWidth="1"/>
    <col min="3" max="7" width="14.25390625" style="6" customWidth="1"/>
    <col min="8" max="8" width="17.375" style="6" customWidth="1"/>
    <col min="9" max="9" width="3.25390625" style="1" customWidth="1"/>
    <col min="10" max="16384" width="9.00390625" style="1" customWidth="1"/>
  </cols>
  <sheetData>
    <row r="1" spans="1:8" ht="30" customHeight="1" thickBot="1">
      <c r="A1" s="44" t="s">
        <v>9</v>
      </c>
      <c r="B1" s="45"/>
      <c r="C1" s="46"/>
      <c r="D1" s="46"/>
      <c r="E1" s="46"/>
      <c r="F1" s="46"/>
      <c r="G1" s="46"/>
      <c r="H1" s="47"/>
    </row>
    <row r="2" spans="1:8" ht="21.75" customHeight="1">
      <c r="A2" s="48" t="s">
        <v>27</v>
      </c>
      <c r="B2" s="49"/>
      <c r="C2" s="50"/>
      <c r="D2" s="50"/>
      <c r="E2" s="50"/>
      <c r="F2" s="50"/>
      <c r="G2" s="50"/>
      <c r="H2" s="51"/>
    </row>
    <row r="3" spans="1:8" ht="50.25" customHeight="1">
      <c r="A3" s="52" t="s">
        <v>29</v>
      </c>
      <c r="B3" s="53"/>
      <c r="C3" s="53"/>
      <c r="D3" s="53"/>
      <c r="E3" s="53"/>
      <c r="F3" s="53"/>
      <c r="G3" s="53"/>
      <c r="H3" s="54"/>
    </row>
    <row r="4" spans="1:10" ht="24" customHeight="1">
      <c r="A4" s="35" t="s">
        <v>4</v>
      </c>
      <c r="B4" s="36"/>
      <c r="C4" s="37" t="s">
        <v>1</v>
      </c>
      <c r="D4" s="38"/>
      <c r="E4" s="37" t="s">
        <v>2</v>
      </c>
      <c r="F4" s="38"/>
      <c r="G4" s="37" t="s">
        <v>3</v>
      </c>
      <c r="H4" s="39"/>
      <c r="J4" s="2"/>
    </row>
    <row r="5" spans="1:10" ht="24" customHeight="1">
      <c r="A5" s="8" t="s">
        <v>5</v>
      </c>
      <c r="B5" s="10" t="s">
        <v>6</v>
      </c>
      <c r="C5" s="7" t="s">
        <v>0</v>
      </c>
      <c r="D5" s="7" t="s">
        <v>26</v>
      </c>
      <c r="E5" s="7" t="s">
        <v>0</v>
      </c>
      <c r="F5" s="7" t="s">
        <v>26</v>
      </c>
      <c r="G5" s="7" t="s">
        <v>0</v>
      </c>
      <c r="H5" s="9" t="s">
        <v>26</v>
      </c>
      <c r="J5" s="2"/>
    </row>
    <row r="6" spans="1:10" ht="19.5" customHeight="1">
      <c r="A6" s="13" t="s">
        <v>13</v>
      </c>
      <c r="B6" s="14">
        <v>378</v>
      </c>
      <c r="C6" s="11">
        <f>31900-5000</f>
        <v>26900</v>
      </c>
      <c r="D6" s="11">
        <f>28900-5000</f>
        <v>23900</v>
      </c>
      <c r="E6" s="11">
        <f>29900-5000</f>
        <v>24900</v>
      </c>
      <c r="F6" s="11">
        <f>26900-5000</f>
        <v>21900</v>
      </c>
      <c r="G6" s="11">
        <f>27900-5000</f>
        <v>22900</v>
      </c>
      <c r="H6" s="15">
        <f>24900-5000</f>
        <v>19900</v>
      </c>
      <c r="J6" s="2"/>
    </row>
    <row r="7" spans="1:10" ht="19.5" customHeight="1">
      <c r="A7" s="13" t="s">
        <v>14</v>
      </c>
      <c r="B7" s="14">
        <v>138</v>
      </c>
      <c r="C7" s="11">
        <f>32900-5000</f>
        <v>27900</v>
      </c>
      <c r="D7" s="11">
        <f>29900-5000</f>
        <v>24900</v>
      </c>
      <c r="E7" s="11">
        <f>30900-5000</f>
        <v>25900</v>
      </c>
      <c r="F7" s="11">
        <f>27900-5000</f>
        <v>22900</v>
      </c>
      <c r="G7" s="11">
        <f>28900-5000</f>
        <v>23900</v>
      </c>
      <c r="H7" s="15">
        <f>25900-5000</f>
        <v>20900</v>
      </c>
      <c r="J7" s="2"/>
    </row>
    <row r="8" spans="1:10" ht="19.5" customHeight="1">
      <c r="A8" s="13" t="s">
        <v>15</v>
      </c>
      <c r="B8" s="14">
        <v>81</v>
      </c>
      <c r="C8" s="11">
        <f>34900-5000</f>
        <v>29900</v>
      </c>
      <c r="D8" s="11">
        <f>31900-5000</f>
        <v>26900</v>
      </c>
      <c r="E8" s="11">
        <f>32900-5000</f>
        <v>27900</v>
      </c>
      <c r="F8" s="11">
        <f>29900-5000</f>
        <v>24900</v>
      </c>
      <c r="G8" s="11">
        <f>30900-5000</f>
        <v>25900</v>
      </c>
      <c r="H8" s="15">
        <f>27900-5000</f>
        <v>22900</v>
      </c>
      <c r="J8" s="2"/>
    </row>
    <row r="9" spans="1:10" ht="19.5" customHeight="1">
      <c r="A9" s="13" t="s">
        <v>25</v>
      </c>
      <c r="B9" s="14">
        <v>506</v>
      </c>
      <c r="C9" s="11">
        <f>36900-5000</f>
        <v>31900</v>
      </c>
      <c r="D9" s="11">
        <f>33900-5000</f>
        <v>28900</v>
      </c>
      <c r="E9" s="11">
        <f>34900-5000</f>
        <v>29900</v>
      </c>
      <c r="F9" s="11">
        <f>31900-5000</f>
        <v>26900</v>
      </c>
      <c r="G9" s="11">
        <f>32900-5000</f>
        <v>27900</v>
      </c>
      <c r="H9" s="15">
        <f>29900-5000</f>
        <v>24900</v>
      </c>
      <c r="J9" s="2"/>
    </row>
    <row r="10" spans="1:10" ht="19.5" customHeight="1">
      <c r="A10" s="13" t="s">
        <v>16</v>
      </c>
      <c r="B10" s="14">
        <v>180</v>
      </c>
      <c r="C10" s="11">
        <f>38900-5000</f>
        <v>33900</v>
      </c>
      <c r="D10" s="11">
        <f>35900-5000</f>
        <v>30900</v>
      </c>
      <c r="E10" s="11">
        <f>36900-5000</f>
        <v>31900</v>
      </c>
      <c r="F10" s="11">
        <f>33900-5000</f>
        <v>28900</v>
      </c>
      <c r="G10" s="11">
        <f>34900-5000</f>
        <v>29900</v>
      </c>
      <c r="H10" s="15">
        <f>31900-5000</f>
        <v>26900</v>
      </c>
      <c r="J10" s="2"/>
    </row>
    <row r="11" spans="1:10" ht="19.5" customHeight="1">
      <c r="A11" s="18" t="s">
        <v>17</v>
      </c>
      <c r="B11" s="19">
        <v>7</v>
      </c>
      <c r="C11" s="20">
        <f>38900-5000</f>
        <v>33900</v>
      </c>
      <c r="D11" s="20">
        <f>35900-5000</f>
        <v>30900</v>
      </c>
      <c r="E11" s="20">
        <f>36900-5000</f>
        <v>31900</v>
      </c>
      <c r="F11" s="20">
        <f>33900-5000</f>
        <v>28900</v>
      </c>
      <c r="G11" s="21" t="s">
        <v>7</v>
      </c>
      <c r="H11" s="21" t="s">
        <v>7</v>
      </c>
      <c r="J11" s="2"/>
    </row>
    <row r="12" spans="1:10" ht="19.5" customHeight="1">
      <c r="A12" s="13" t="s">
        <v>18</v>
      </c>
      <c r="B12" s="14">
        <v>15</v>
      </c>
      <c r="C12" s="11">
        <f>45900-5000</f>
        <v>40900</v>
      </c>
      <c r="D12" s="11">
        <f>41900-5000</f>
        <v>36900</v>
      </c>
      <c r="E12" s="11">
        <f>41900-5000</f>
        <v>36900</v>
      </c>
      <c r="F12" s="11">
        <f>38900-5000</f>
        <v>33900</v>
      </c>
      <c r="G12" s="16" t="s">
        <v>7</v>
      </c>
      <c r="H12" s="16" t="s">
        <v>7</v>
      </c>
      <c r="J12" s="2"/>
    </row>
    <row r="13" spans="1:10" ht="19.5" customHeight="1">
      <c r="A13" s="13" t="s">
        <v>19</v>
      </c>
      <c r="B13" s="14">
        <v>8</v>
      </c>
      <c r="C13" s="11">
        <f>46900-5000</f>
        <v>41900</v>
      </c>
      <c r="D13" s="11">
        <f>42900-5000</f>
        <v>37900</v>
      </c>
      <c r="E13" s="11">
        <f>42900-5000</f>
        <v>37900</v>
      </c>
      <c r="F13" s="11">
        <f>39900-5000</f>
        <v>34900</v>
      </c>
      <c r="G13" s="16" t="s">
        <v>7</v>
      </c>
      <c r="H13" s="16" t="s">
        <v>7</v>
      </c>
      <c r="J13" s="2"/>
    </row>
    <row r="14" spans="1:10" ht="19.5" customHeight="1">
      <c r="A14" s="13" t="s">
        <v>20</v>
      </c>
      <c r="B14" s="14">
        <v>6</v>
      </c>
      <c r="C14" s="11">
        <f>48900-5000</f>
        <v>43900</v>
      </c>
      <c r="D14" s="11">
        <f>44900-5000</f>
        <v>39900</v>
      </c>
      <c r="E14" s="11">
        <f>44900-5000</f>
        <v>39900</v>
      </c>
      <c r="F14" s="11">
        <f>41900-5000</f>
        <v>36900</v>
      </c>
      <c r="G14" s="11">
        <f>40900-5000</f>
        <v>35900</v>
      </c>
      <c r="H14" s="11">
        <f>37900-5000</f>
        <v>32900</v>
      </c>
      <c r="J14" s="2"/>
    </row>
    <row r="15" spans="1:10" ht="19.5" customHeight="1">
      <c r="A15" s="13" t="s">
        <v>21</v>
      </c>
      <c r="B15" s="14">
        <v>6</v>
      </c>
      <c r="C15" s="11">
        <f>58900-5000</f>
        <v>53900</v>
      </c>
      <c r="D15" s="11">
        <f>54900-5000</f>
        <v>49900</v>
      </c>
      <c r="E15" s="11">
        <f>51900-5000</f>
        <v>46900</v>
      </c>
      <c r="F15" s="11">
        <f>46900-5000</f>
        <v>41900</v>
      </c>
      <c r="G15" s="11">
        <f>45900-5000</f>
        <v>40900</v>
      </c>
      <c r="H15" s="11">
        <f>42900-5000</f>
        <v>37900</v>
      </c>
      <c r="J15" s="2"/>
    </row>
    <row r="16" spans="1:10" ht="19.5" customHeight="1">
      <c r="A16" s="17" t="s">
        <v>22</v>
      </c>
      <c r="B16" s="14">
        <v>1</v>
      </c>
      <c r="C16" s="12">
        <f>129900-5000</f>
        <v>124900</v>
      </c>
      <c r="D16" s="11">
        <f>120900-5000</f>
        <v>115900</v>
      </c>
      <c r="E16" s="11">
        <f>108900-5000</f>
        <v>103900</v>
      </c>
      <c r="F16" s="11">
        <f>101900-5000</f>
        <v>96900</v>
      </c>
      <c r="G16" s="11">
        <f>88900-5000</f>
        <v>83900</v>
      </c>
      <c r="H16" s="11">
        <f>81900-5000</f>
        <v>76900</v>
      </c>
      <c r="J16" s="2"/>
    </row>
    <row r="17" spans="1:10" ht="24" customHeight="1">
      <c r="A17" s="35" t="s">
        <v>12</v>
      </c>
      <c r="B17" s="36"/>
      <c r="C17" s="37" t="s">
        <v>8</v>
      </c>
      <c r="D17" s="38"/>
      <c r="E17" s="37" t="s">
        <v>10</v>
      </c>
      <c r="F17" s="38"/>
      <c r="G17" s="37" t="s">
        <v>11</v>
      </c>
      <c r="H17" s="39"/>
      <c r="J17" s="2"/>
    </row>
    <row r="18" spans="1:10" ht="24" customHeight="1">
      <c r="A18" s="8" t="s">
        <v>23</v>
      </c>
      <c r="B18" s="10" t="s">
        <v>6</v>
      </c>
      <c r="C18" s="7" t="s">
        <v>0</v>
      </c>
      <c r="D18" s="7" t="s">
        <v>26</v>
      </c>
      <c r="E18" s="7" t="s">
        <v>0</v>
      </c>
      <c r="F18" s="7" t="s">
        <v>26</v>
      </c>
      <c r="G18" s="7" t="s">
        <v>0</v>
      </c>
      <c r="H18" s="9" t="s">
        <v>26</v>
      </c>
      <c r="J18" s="2"/>
    </row>
    <row r="19" spans="1:10" ht="19.5" customHeight="1">
      <c r="A19" s="13" t="s">
        <v>24</v>
      </c>
      <c r="B19" s="14">
        <v>2</v>
      </c>
      <c r="C19" s="11">
        <f>40900-5000</f>
        <v>35900</v>
      </c>
      <c r="D19" s="11">
        <f>C19-3000</f>
        <v>32900</v>
      </c>
      <c r="E19" s="11">
        <f>C19-3000</f>
        <v>32900</v>
      </c>
      <c r="F19" s="11">
        <f>E19-3000</f>
        <v>29900</v>
      </c>
      <c r="G19" s="11">
        <f>E19-3000</f>
        <v>29900</v>
      </c>
      <c r="H19" s="15">
        <f>G19-3000</f>
        <v>26900</v>
      </c>
      <c r="J19" s="2"/>
    </row>
    <row r="20" spans="1:8" ht="128.25" customHeight="1" thickBot="1">
      <c r="A20" s="40" t="s">
        <v>28</v>
      </c>
      <c r="B20" s="41"/>
      <c r="C20" s="42"/>
      <c r="D20" s="42"/>
      <c r="E20" s="42"/>
      <c r="F20" s="42"/>
      <c r="G20" s="42"/>
      <c r="H20" s="43"/>
    </row>
    <row r="57" spans="1:8" ht="12.75">
      <c r="A57" s="4"/>
      <c r="B57" s="4"/>
      <c r="C57" s="3"/>
      <c r="D57" s="3"/>
      <c r="E57" s="3"/>
      <c r="F57" s="3"/>
      <c r="G57" s="3"/>
      <c r="H57" s="3"/>
    </row>
    <row r="58" spans="1:8" ht="12.75">
      <c r="A58" s="4"/>
      <c r="B58" s="4"/>
      <c r="C58" s="3"/>
      <c r="D58" s="3"/>
      <c r="E58" s="3"/>
      <c r="F58" s="3"/>
      <c r="G58" s="3"/>
      <c r="H58" s="3"/>
    </row>
    <row r="59" spans="1:8" ht="12.75">
      <c r="A59" s="4"/>
      <c r="B59" s="4"/>
      <c r="C59" s="3"/>
      <c r="D59" s="3"/>
      <c r="E59" s="3"/>
      <c r="F59" s="3"/>
      <c r="G59" s="3"/>
      <c r="H59" s="3"/>
    </row>
    <row r="60" spans="1:8" ht="12.75">
      <c r="A60" s="4"/>
      <c r="B60" s="4"/>
      <c r="C60" s="3"/>
      <c r="D60" s="3"/>
      <c r="E60" s="3"/>
      <c r="F60" s="3"/>
      <c r="G60" s="3"/>
      <c r="H60" s="3"/>
    </row>
    <row r="61" spans="1:8" ht="12.75">
      <c r="A61" s="4"/>
      <c r="B61" s="4"/>
      <c r="C61" s="3"/>
      <c r="D61" s="3"/>
      <c r="E61" s="3"/>
      <c r="F61" s="3"/>
      <c r="G61" s="3"/>
      <c r="H61" s="3"/>
    </row>
    <row r="62" spans="1:8" ht="12.75">
      <c r="A62" s="4"/>
      <c r="B62" s="4"/>
      <c r="C62" s="3"/>
      <c r="D62" s="3"/>
      <c r="E62" s="3"/>
      <c r="F62" s="3"/>
      <c r="G62" s="3"/>
      <c r="H62" s="3"/>
    </row>
    <row r="63" spans="1:8" ht="12.75">
      <c r="A63" s="4"/>
      <c r="B63" s="4"/>
      <c r="C63" s="3"/>
      <c r="D63" s="3"/>
      <c r="E63" s="3"/>
      <c r="F63" s="3"/>
      <c r="G63" s="3"/>
      <c r="H63" s="3"/>
    </row>
    <row r="64" spans="1:8" ht="12.75">
      <c r="A64" s="4"/>
      <c r="B64" s="4"/>
      <c r="C64" s="3"/>
      <c r="D64" s="3"/>
      <c r="E64" s="3"/>
      <c r="F64" s="3"/>
      <c r="G64" s="3"/>
      <c r="H64" s="3"/>
    </row>
    <row r="65" spans="1:8" ht="12.75">
      <c r="A65" s="4"/>
      <c r="B65" s="4"/>
      <c r="C65" s="3"/>
      <c r="D65" s="3"/>
      <c r="E65" s="3"/>
      <c r="F65" s="3"/>
      <c r="G65" s="3"/>
      <c r="H65" s="3"/>
    </row>
    <row r="66" spans="1:8" ht="12.75">
      <c r="A66" s="4"/>
      <c r="B66" s="4"/>
      <c r="C66" s="3"/>
      <c r="D66" s="3"/>
      <c r="E66" s="3"/>
      <c r="F66" s="3"/>
      <c r="G66" s="3"/>
      <c r="H66" s="3"/>
    </row>
    <row r="67" spans="1:8" ht="12.75">
      <c r="A67" s="4"/>
      <c r="B67" s="4"/>
      <c r="C67" s="3"/>
      <c r="D67" s="3"/>
      <c r="E67" s="3"/>
      <c r="F67" s="3"/>
      <c r="G67" s="3"/>
      <c r="H67" s="3"/>
    </row>
    <row r="68" spans="1:8" ht="12.75">
      <c r="A68" s="4"/>
      <c r="B68" s="4"/>
      <c r="C68" s="3"/>
      <c r="D68" s="3"/>
      <c r="E68" s="3"/>
      <c r="F68" s="3"/>
      <c r="G68" s="3"/>
      <c r="H68" s="3"/>
    </row>
    <row r="69" spans="1:8" ht="12.75">
      <c r="A69" s="4"/>
      <c r="B69" s="4"/>
      <c r="C69" s="3"/>
      <c r="D69" s="3"/>
      <c r="E69" s="3"/>
      <c r="F69" s="3"/>
      <c r="G69" s="3"/>
      <c r="H69" s="3"/>
    </row>
    <row r="70" spans="1:8" ht="12.75">
      <c r="A70" s="4"/>
      <c r="B70" s="4"/>
      <c r="C70" s="3"/>
      <c r="D70" s="3"/>
      <c r="E70" s="3"/>
      <c r="F70" s="3"/>
      <c r="G70" s="3"/>
      <c r="H70" s="3"/>
    </row>
    <row r="71" spans="1:8" ht="12.75">
      <c r="A71" s="4"/>
      <c r="B71" s="4"/>
      <c r="C71" s="3"/>
      <c r="D71" s="3"/>
      <c r="E71" s="3"/>
      <c r="F71" s="3"/>
      <c r="G71" s="3"/>
      <c r="H71" s="3"/>
    </row>
    <row r="72" spans="1:8" ht="12.75">
      <c r="A72" s="4"/>
      <c r="B72" s="4"/>
      <c r="C72" s="3"/>
      <c r="D72" s="3"/>
      <c r="E72" s="3"/>
      <c r="F72" s="3"/>
      <c r="G72" s="3"/>
      <c r="H72" s="3"/>
    </row>
    <row r="73" spans="1:8" ht="12.75">
      <c r="A73" s="4"/>
      <c r="B73" s="4"/>
      <c r="C73" s="3"/>
      <c r="D73" s="3"/>
      <c r="E73" s="3"/>
      <c r="F73" s="3"/>
      <c r="G73" s="3"/>
      <c r="H73" s="3"/>
    </row>
    <row r="74" spans="1:8" ht="12.75">
      <c r="A74" s="4"/>
      <c r="B74" s="4"/>
      <c r="C74" s="3"/>
      <c r="D74" s="3"/>
      <c r="E74" s="3"/>
      <c r="F74" s="3"/>
      <c r="G74" s="3"/>
      <c r="H74" s="3"/>
    </row>
    <row r="75" spans="1:8" ht="12.75">
      <c r="A75" s="4"/>
      <c r="B75" s="4"/>
      <c r="C75" s="3"/>
      <c r="D75" s="3"/>
      <c r="E75" s="3"/>
      <c r="F75" s="3"/>
      <c r="G75" s="3"/>
      <c r="H75" s="3"/>
    </row>
    <row r="76" spans="1:8" ht="12.75">
      <c r="A76" s="4"/>
      <c r="B76" s="4"/>
      <c r="C76" s="3"/>
      <c r="D76" s="3"/>
      <c r="E76" s="3"/>
      <c r="F76" s="3"/>
      <c r="G76" s="3"/>
      <c r="H76" s="3"/>
    </row>
    <row r="77" spans="1:8" ht="12.75">
      <c r="A77" s="4"/>
      <c r="B77" s="4"/>
      <c r="C77" s="3"/>
      <c r="D77" s="3"/>
      <c r="E77" s="3"/>
      <c r="F77" s="3"/>
      <c r="G77" s="3"/>
      <c r="H77" s="3"/>
    </row>
    <row r="78" spans="1:8" ht="12.75">
      <c r="A78" s="4"/>
      <c r="B78" s="4"/>
      <c r="C78" s="3"/>
      <c r="D78" s="3"/>
      <c r="E78" s="3"/>
      <c r="F78" s="3"/>
      <c r="G78" s="3"/>
      <c r="H78" s="3"/>
    </row>
    <row r="79" spans="1:8" ht="12.75">
      <c r="A79" s="4"/>
      <c r="B79" s="4"/>
      <c r="C79" s="3"/>
      <c r="D79" s="3"/>
      <c r="E79" s="3"/>
      <c r="F79" s="3"/>
      <c r="G79" s="3"/>
      <c r="H79" s="3"/>
    </row>
    <row r="80" spans="1:8" ht="12.75">
      <c r="A80" s="4"/>
      <c r="B80" s="4"/>
      <c r="C80" s="3"/>
      <c r="D80" s="3"/>
      <c r="E80" s="3"/>
      <c r="F80" s="3"/>
      <c r="G80" s="3"/>
      <c r="H80" s="3"/>
    </row>
    <row r="81" spans="1:8" ht="12.75">
      <c r="A81" s="4"/>
      <c r="B81" s="4"/>
      <c r="C81" s="3"/>
      <c r="D81" s="3"/>
      <c r="E81" s="3"/>
      <c r="F81" s="3"/>
      <c r="G81" s="3"/>
      <c r="H81" s="3"/>
    </row>
    <row r="82" spans="1:8" ht="12.75">
      <c r="A82" s="4"/>
      <c r="B82" s="4"/>
      <c r="C82" s="3"/>
      <c r="D82" s="3"/>
      <c r="E82" s="3"/>
      <c r="F82" s="3"/>
      <c r="G82" s="3"/>
      <c r="H82" s="3"/>
    </row>
    <row r="83" spans="1:8" ht="12.75">
      <c r="A83" s="4"/>
      <c r="B83" s="4"/>
      <c r="C83" s="3"/>
      <c r="D83" s="3"/>
      <c r="E83" s="3"/>
      <c r="F83" s="3"/>
      <c r="G83" s="3"/>
      <c r="H83" s="3"/>
    </row>
    <row r="84" spans="1:8" ht="12.75">
      <c r="A84" s="4"/>
      <c r="B84" s="4"/>
      <c r="C84" s="3"/>
      <c r="D84" s="3"/>
      <c r="E84" s="3"/>
      <c r="F84" s="3"/>
      <c r="G84" s="3"/>
      <c r="H84" s="3"/>
    </row>
    <row r="85" spans="1:8" ht="12.75">
      <c r="A85" s="4"/>
      <c r="B85" s="4"/>
      <c r="C85" s="3"/>
      <c r="D85" s="3"/>
      <c r="E85" s="3"/>
      <c r="F85" s="3"/>
      <c r="G85" s="3"/>
      <c r="H85" s="3"/>
    </row>
    <row r="86" spans="1:8" ht="12.75">
      <c r="A86" s="4"/>
      <c r="B86" s="4"/>
      <c r="C86" s="3"/>
      <c r="D86" s="3"/>
      <c r="E86" s="3"/>
      <c r="F86" s="3"/>
      <c r="G86" s="3"/>
      <c r="H86" s="3"/>
    </row>
    <row r="87" spans="1:8" ht="12.75">
      <c r="A87" s="4"/>
      <c r="B87" s="4"/>
      <c r="C87" s="3"/>
      <c r="D87" s="3"/>
      <c r="E87" s="3"/>
      <c r="F87" s="3"/>
      <c r="G87" s="3"/>
      <c r="H87" s="3"/>
    </row>
    <row r="88" spans="1:8" ht="12.75">
      <c r="A88" s="4"/>
      <c r="B88" s="4"/>
      <c r="C88" s="3"/>
      <c r="D88" s="3"/>
      <c r="E88" s="3"/>
      <c r="F88" s="3"/>
      <c r="G88" s="3"/>
      <c r="H88" s="3"/>
    </row>
    <row r="89" spans="1:8" ht="12.75">
      <c r="A89" s="4"/>
      <c r="B89" s="4"/>
      <c r="C89" s="3"/>
      <c r="D89" s="3"/>
      <c r="E89" s="3"/>
      <c r="F89" s="3"/>
      <c r="G89" s="3"/>
      <c r="H89" s="3"/>
    </row>
    <row r="90" spans="1:8" ht="12.75">
      <c r="A90" s="4"/>
      <c r="B90" s="4"/>
      <c r="C90" s="3"/>
      <c r="D90" s="3"/>
      <c r="E90" s="3"/>
      <c r="F90" s="3"/>
      <c r="G90" s="3"/>
      <c r="H90" s="3"/>
    </row>
    <row r="91" spans="1:8" ht="12.75">
      <c r="A91" s="4"/>
      <c r="B91" s="4"/>
      <c r="C91" s="3"/>
      <c r="D91" s="3"/>
      <c r="E91" s="3"/>
      <c r="F91" s="3"/>
      <c r="G91" s="3"/>
      <c r="H91" s="3"/>
    </row>
    <row r="92" spans="1:8" ht="12.75">
      <c r="A92" s="4"/>
      <c r="B92" s="4"/>
      <c r="C92" s="3"/>
      <c r="D92" s="3"/>
      <c r="E92" s="3"/>
      <c r="F92" s="3"/>
      <c r="G92" s="3"/>
      <c r="H92" s="3"/>
    </row>
    <row r="93" spans="1:8" ht="12.75">
      <c r="A93" s="4"/>
      <c r="B93" s="4"/>
      <c r="C93" s="3"/>
      <c r="D93" s="3"/>
      <c r="E93" s="3"/>
      <c r="F93" s="3"/>
      <c r="G93" s="3"/>
      <c r="H93" s="3"/>
    </row>
    <row r="94" spans="1:8" ht="12.75">
      <c r="A94" s="4"/>
      <c r="B94" s="4"/>
      <c r="C94" s="3"/>
      <c r="D94" s="3"/>
      <c r="E94" s="3"/>
      <c r="F94" s="3"/>
      <c r="G94" s="3"/>
      <c r="H94" s="3"/>
    </row>
    <row r="95" spans="1:8" ht="12.75">
      <c r="A95" s="4"/>
      <c r="B95" s="4"/>
      <c r="C95" s="3"/>
      <c r="D95" s="3"/>
      <c r="E95" s="3"/>
      <c r="F95" s="3"/>
      <c r="G95" s="3"/>
      <c r="H95" s="3"/>
    </row>
    <row r="96" spans="1:8" ht="12.75">
      <c r="A96" s="4"/>
      <c r="B96" s="4"/>
      <c r="C96" s="3"/>
      <c r="D96" s="3"/>
      <c r="E96" s="3"/>
      <c r="F96" s="3"/>
      <c r="G96" s="3"/>
      <c r="H96" s="3"/>
    </row>
    <row r="97" spans="1:8" ht="12.75">
      <c r="A97" s="4"/>
      <c r="B97" s="4"/>
      <c r="C97" s="3"/>
      <c r="D97" s="3"/>
      <c r="E97" s="3"/>
      <c r="F97" s="3"/>
      <c r="G97" s="3"/>
      <c r="H97" s="3"/>
    </row>
    <row r="98" spans="1:8" ht="12.75">
      <c r="A98" s="4"/>
      <c r="B98" s="4"/>
      <c r="C98" s="3"/>
      <c r="D98" s="3"/>
      <c r="E98" s="3"/>
      <c r="F98" s="3"/>
      <c r="G98" s="3"/>
      <c r="H98" s="3"/>
    </row>
    <row r="99" spans="1:8" ht="12.75">
      <c r="A99" s="4"/>
      <c r="B99" s="4"/>
      <c r="C99" s="3"/>
      <c r="D99" s="3"/>
      <c r="E99" s="3"/>
      <c r="F99" s="3"/>
      <c r="G99" s="3"/>
      <c r="H99" s="3"/>
    </row>
    <row r="100" spans="1:8" ht="12.75">
      <c r="A100" s="4"/>
      <c r="B100" s="4"/>
      <c r="C100" s="3"/>
      <c r="D100" s="3"/>
      <c r="E100" s="3"/>
      <c r="F100" s="3"/>
      <c r="G100" s="3"/>
      <c r="H100" s="3"/>
    </row>
    <row r="101" spans="1:8" ht="12.75">
      <c r="A101" s="4"/>
      <c r="B101" s="4"/>
      <c r="C101" s="3"/>
      <c r="D101" s="3"/>
      <c r="E101" s="3"/>
      <c r="F101" s="3"/>
      <c r="G101" s="3"/>
      <c r="H101" s="3"/>
    </row>
    <row r="102" spans="1:8" ht="12.75">
      <c r="A102" s="4"/>
      <c r="B102" s="4"/>
      <c r="C102" s="3"/>
      <c r="D102" s="3"/>
      <c r="E102" s="3"/>
      <c r="F102" s="3"/>
      <c r="G102" s="3"/>
      <c r="H102" s="3"/>
    </row>
    <row r="103" spans="1:8" ht="12.75">
      <c r="A103" s="4"/>
      <c r="B103" s="4"/>
      <c r="C103" s="3"/>
      <c r="D103" s="3"/>
      <c r="E103" s="3"/>
      <c r="F103" s="3"/>
      <c r="G103" s="3"/>
      <c r="H103" s="3"/>
    </row>
    <row r="104" spans="1:8" ht="12.75">
      <c r="A104" s="4"/>
      <c r="B104" s="4"/>
      <c r="C104" s="3"/>
      <c r="D104" s="3"/>
      <c r="E104" s="3"/>
      <c r="F104" s="3"/>
      <c r="G104" s="3"/>
      <c r="H104" s="3"/>
    </row>
    <row r="105" spans="1:8" ht="12.75">
      <c r="A105" s="4"/>
      <c r="B105" s="4"/>
      <c r="C105" s="3"/>
      <c r="D105" s="3"/>
      <c r="E105" s="3"/>
      <c r="F105" s="3"/>
      <c r="G105" s="3"/>
      <c r="H105" s="3"/>
    </row>
    <row r="106" spans="1:8" ht="12.75">
      <c r="A106" s="4"/>
      <c r="B106" s="4"/>
      <c r="C106" s="3"/>
      <c r="D106" s="3"/>
      <c r="E106" s="3"/>
      <c r="F106" s="3"/>
      <c r="G106" s="3"/>
      <c r="H106" s="3"/>
    </row>
    <row r="107" spans="1:8" ht="12.75">
      <c r="A107" s="4"/>
      <c r="B107" s="4"/>
      <c r="C107" s="3"/>
      <c r="D107" s="3"/>
      <c r="E107" s="3"/>
      <c r="F107" s="3"/>
      <c r="G107" s="3"/>
      <c r="H107" s="3"/>
    </row>
    <row r="108" spans="1:8" ht="12.75">
      <c r="A108" s="4"/>
      <c r="B108" s="4"/>
      <c r="C108" s="3"/>
      <c r="D108" s="3"/>
      <c r="E108" s="3"/>
      <c r="F108" s="3"/>
      <c r="G108" s="3"/>
      <c r="H108" s="3"/>
    </row>
    <row r="109" spans="1:8" ht="12.75">
      <c r="A109" s="4"/>
      <c r="B109" s="4"/>
      <c r="C109" s="3"/>
      <c r="D109" s="3"/>
      <c r="E109" s="3"/>
      <c r="F109" s="3"/>
      <c r="G109" s="3"/>
      <c r="H109" s="3"/>
    </row>
    <row r="110" spans="1:8" ht="12.75">
      <c r="A110" s="4"/>
      <c r="B110" s="4"/>
      <c r="C110" s="3"/>
      <c r="D110" s="3"/>
      <c r="E110" s="3"/>
      <c r="F110" s="3"/>
      <c r="G110" s="3"/>
      <c r="H110" s="3"/>
    </row>
    <row r="111" spans="1:8" ht="12.75">
      <c r="A111" s="4"/>
      <c r="B111" s="4"/>
      <c r="C111" s="3"/>
      <c r="D111" s="3"/>
      <c r="E111" s="3"/>
      <c r="F111" s="3"/>
      <c r="G111" s="3"/>
      <c r="H111" s="3"/>
    </row>
    <row r="112" spans="1:8" ht="12.75">
      <c r="A112" s="4"/>
      <c r="B112" s="4"/>
      <c r="C112" s="3"/>
      <c r="D112" s="3"/>
      <c r="E112" s="3"/>
      <c r="F112" s="3"/>
      <c r="G112" s="3"/>
      <c r="H112" s="3"/>
    </row>
    <row r="113" spans="1:8" ht="12.75">
      <c r="A113" s="4"/>
      <c r="B113" s="4"/>
      <c r="C113" s="3"/>
      <c r="D113" s="3"/>
      <c r="E113" s="3"/>
      <c r="F113" s="3"/>
      <c r="G113" s="3"/>
      <c r="H113" s="3"/>
    </row>
    <row r="114" spans="1:8" ht="12.75">
      <c r="A114" s="4"/>
      <c r="B114" s="4"/>
      <c r="C114" s="3"/>
      <c r="D114" s="3"/>
      <c r="E114" s="3"/>
      <c r="F114" s="3"/>
      <c r="G114" s="3"/>
      <c r="H114" s="3"/>
    </row>
    <row r="115" spans="1:8" ht="12.75">
      <c r="A115" s="4"/>
      <c r="B115" s="4"/>
      <c r="C115" s="3"/>
      <c r="D115" s="3"/>
      <c r="E115" s="3"/>
      <c r="F115" s="3"/>
      <c r="G115" s="3"/>
      <c r="H115" s="3"/>
    </row>
    <row r="116" spans="1:8" ht="12.75">
      <c r="A116" s="4"/>
      <c r="B116" s="4"/>
      <c r="C116" s="3"/>
      <c r="D116" s="3"/>
      <c r="E116" s="3"/>
      <c r="F116" s="3"/>
      <c r="G116" s="3"/>
      <c r="H116" s="3"/>
    </row>
    <row r="117" spans="1:8" ht="12.75">
      <c r="A117" s="4"/>
      <c r="B117" s="4"/>
      <c r="C117" s="3"/>
      <c r="D117" s="3"/>
      <c r="E117" s="3"/>
      <c r="F117" s="3"/>
      <c r="G117" s="3"/>
      <c r="H117" s="3"/>
    </row>
    <row r="118" spans="1:8" ht="12.75">
      <c r="A118" s="4"/>
      <c r="B118" s="4"/>
      <c r="C118" s="3"/>
      <c r="D118" s="3"/>
      <c r="E118" s="3"/>
      <c r="F118" s="3"/>
      <c r="G118" s="3"/>
      <c r="H118" s="3"/>
    </row>
    <row r="119" spans="1:8" ht="12.75">
      <c r="A119" s="4"/>
      <c r="B119" s="4"/>
      <c r="C119" s="3"/>
      <c r="D119" s="3"/>
      <c r="E119" s="3"/>
      <c r="F119" s="3"/>
      <c r="G119" s="3"/>
      <c r="H119" s="3"/>
    </row>
    <row r="120" spans="1:8" ht="12.75">
      <c r="A120" s="4"/>
      <c r="B120" s="4"/>
      <c r="C120" s="3"/>
      <c r="D120" s="3"/>
      <c r="E120" s="3"/>
      <c r="F120" s="3"/>
      <c r="G120" s="3"/>
      <c r="H120" s="3"/>
    </row>
    <row r="121" spans="1:8" ht="12.75">
      <c r="A121" s="4"/>
      <c r="B121" s="4"/>
      <c r="C121" s="3"/>
      <c r="D121" s="3"/>
      <c r="E121" s="3"/>
      <c r="F121" s="3"/>
      <c r="G121" s="3"/>
      <c r="H121" s="3"/>
    </row>
    <row r="122" spans="1:8" ht="12.75">
      <c r="A122" s="4"/>
      <c r="B122" s="4"/>
      <c r="C122" s="3"/>
      <c r="D122" s="3"/>
      <c r="E122" s="3"/>
      <c r="F122" s="3"/>
      <c r="G122" s="3"/>
      <c r="H122" s="3"/>
    </row>
    <row r="123" spans="1:8" ht="12.75">
      <c r="A123" s="4"/>
      <c r="B123" s="4"/>
      <c r="C123" s="3"/>
      <c r="D123" s="3"/>
      <c r="E123" s="3"/>
      <c r="F123" s="3"/>
      <c r="G123" s="3"/>
      <c r="H123" s="3"/>
    </row>
    <row r="124" spans="1:8" ht="12.75">
      <c r="A124" s="4"/>
      <c r="B124" s="4"/>
      <c r="C124" s="3"/>
      <c r="D124" s="3"/>
      <c r="E124" s="3"/>
      <c r="F124" s="3"/>
      <c r="G124" s="3"/>
      <c r="H124" s="3"/>
    </row>
    <row r="125" spans="1:8" ht="12.75">
      <c r="A125" s="4"/>
      <c r="B125" s="4"/>
      <c r="C125" s="3"/>
      <c r="D125" s="3"/>
      <c r="E125" s="3"/>
      <c r="F125" s="3"/>
      <c r="G125" s="3"/>
      <c r="H125" s="3"/>
    </row>
    <row r="126" spans="1:8" ht="12.75">
      <c r="A126" s="4"/>
      <c r="B126" s="4"/>
      <c r="C126" s="3"/>
      <c r="D126" s="3"/>
      <c r="E126" s="3"/>
      <c r="F126" s="3"/>
      <c r="G126" s="3"/>
      <c r="H126" s="3"/>
    </row>
    <row r="127" spans="1:8" ht="12.75">
      <c r="A127" s="4"/>
      <c r="B127" s="4"/>
      <c r="C127" s="3"/>
      <c r="D127" s="3"/>
      <c r="E127" s="3"/>
      <c r="F127" s="3"/>
      <c r="G127" s="3"/>
      <c r="H127" s="3"/>
    </row>
    <row r="128" spans="1:8" ht="12.75">
      <c r="A128" s="4"/>
      <c r="B128" s="4"/>
      <c r="C128" s="3"/>
      <c r="D128" s="3"/>
      <c r="E128" s="3"/>
      <c r="F128" s="3"/>
      <c r="G128" s="3"/>
      <c r="H128" s="3"/>
    </row>
  </sheetData>
  <sheetProtection/>
  <mergeCells count="12">
    <mergeCell ref="E4:F4"/>
    <mergeCell ref="G4:H4"/>
    <mergeCell ref="A17:B17"/>
    <mergeCell ref="C17:D17"/>
    <mergeCell ref="E17:F17"/>
    <mergeCell ref="G17:H17"/>
    <mergeCell ref="A20:H20"/>
    <mergeCell ref="A1:H1"/>
    <mergeCell ref="A2:H2"/>
    <mergeCell ref="A3:H3"/>
    <mergeCell ref="A4:B4"/>
    <mergeCell ref="C4:D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I127"/>
  <sheetViews>
    <sheetView tabSelected="1" zoomScalePageLayoutView="0" workbookViewId="0" topLeftCell="A4">
      <selection activeCell="C14" sqref="C14"/>
    </sheetView>
  </sheetViews>
  <sheetFormatPr defaultColWidth="9.00390625" defaultRowHeight="16.5"/>
  <cols>
    <col min="1" max="1" width="4.25390625" style="1" customWidth="1"/>
    <col min="2" max="2" width="24.50390625" style="5" customWidth="1"/>
    <col min="3" max="3" width="20.25390625" style="6" bestFit="1" customWidth="1"/>
    <col min="4" max="4" width="22.50390625" style="6" bestFit="1" customWidth="1"/>
    <col min="5" max="5" width="29.125" style="6" bestFit="1" customWidth="1"/>
    <col min="6" max="6" width="7.625" style="6" customWidth="1"/>
    <col min="7" max="7" width="8.50390625" style="6" customWidth="1"/>
    <col min="8" max="8" width="3.25390625" style="1" customWidth="1"/>
    <col min="9" max="16384" width="9.00390625" style="1" customWidth="1"/>
  </cols>
  <sheetData>
    <row r="1" ht="21.75" customHeight="1" thickBot="1"/>
    <row r="2" spans="2:7" ht="30" customHeight="1" thickBot="1">
      <c r="B2" s="76" t="s">
        <v>47</v>
      </c>
      <c r="C2" s="77"/>
      <c r="D2" s="77"/>
      <c r="E2" s="77"/>
      <c r="F2" s="77"/>
      <c r="G2" s="78"/>
    </row>
    <row r="3" spans="2:7" ht="22.5" customHeight="1">
      <c r="B3" s="79" t="s">
        <v>31</v>
      </c>
      <c r="C3" s="80"/>
      <c r="D3" s="80"/>
      <c r="E3" s="80"/>
      <c r="F3" s="80"/>
      <c r="G3" s="81"/>
    </row>
    <row r="4" spans="2:7" ht="69.75" customHeight="1">
      <c r="B4" s="82" t="s">
        <v>48</v>
      </c>
      <c r="C4" s="83"/>
      <c r="D4" s="83"/>
      <c r="E4" s="83"/>
      <c r="F4" s="83"/>
      <c r="G4" s="84"/>
    </row>
    <row r="5" spans="2:7" ht="52.5" customHeight="1">
      <c r="B5" s="85" t="s">
        <v>46</v>
      </c>
      <c r="C5" s="86"/>
      <c r="D5" s="86"/>
      <c r="E5" s="86"/>
      <c r="F5" s="86"/>
      <c r="G5" s="87"/>
    </row>
    <row r="6" spans="2:9" ht="24" customHeight="1">
      <c r="B6" s="30" t="s">
        <v>4</v>
      </c>
      <c r="C6" s="33" t="s">
        <v>40</v>
      </c>
      <c r="D6" s="33" t="s">
        <v>49</v>
      </c>
      <c r="E6" s="34" t="s">
        <v>50</v>
      </c>
      <c r="F6" s="61" t="s">
        <v>30</v>
      </c>
      <c r="G6" s="62"/>
      <c r="I6" s="2"/>
    </row>
    <row r="7" spans="2:9" ht="24" customHeight="1">
      <c r="B7" s="24" t="s">
        <v>45</v>
      </c>
      <c r="C7" s="23" t="s">
        <v>53</v>
      </c>
      <c r="D7" s="23" t="s">
        <v>53</v>
      </c>
      <c r="E7" s="23" t="s">
        <v>53</v>
      </c>
      <c r="F7" s="63"/>
      <c r="G7" s="64"/>
      <c r="I7" s="2"/>
    </row>
    <row r="8" spans="2:9" ht="19.5" customHeight="1" hidden="1">
      <c r="B8" s="22" t="s">
        <v>32</v>
      </c>
      <c r="C8" s="25"/>
      <c r="D8" s="65">
        <v>3000</v>
      </c>
      <c r="E8" s="31"/>
      <c r="F8" s="74"/>
      <c r="G8" s="75"/>
      <c r="I8" s="2"/>
    </row>
    <row r="9" spans="2:9" ht="19.5" customHeight="1" hidden="1">
      <c r="B9" s="22" t="s">
        <v>33</v>
      </c>
      <c r="C9" s="25"/>
      <c r="D9" s="66"/>
      <c r="E9" s="32"/>
      <c r="F9" s="74"/>
      <c r="G9" s="75"/>
      <c r="I9" s="2"/>
    </row>
    <row r="10" spans="2:9" ht="19.5" customHeight="1" hidden="1">
      <c r="B10" s="22" t="s">
        <v>34</v>
      </c>
      <c r="C10" s="25"/>
      <c r="D10" s="66"/>
      <c r="E10" s="32"/>
      <c r="F10" s="74"/>
      <c r="G10" s="75"/>
      <c r="I10" s="2"/>
    </row>
    <row r="11" spans="2:9" ht="19.5" customHeight="1">
      <c r="B11" s="26" t="s">
        <v>35</v>
      </c>
      <c r="C11" s="27">
        <v>19900</v>
      </c>
      <c r="D11" s="66"/>
      <c r="E11" s="66">
        <v>4500</v>
      </c>
      <c r="F11" s="55"/>
      <c r="G11" s="56"/>
      <c r="I11" s="2"/>
    </row>
    <row r="12" spans="2:9" ht="19.5" customHeight="1">
      <c r="B12" s="22" t="s">
        <v>36</v>
      </c>
      <c r="C12" s="25">
        <v>23900</v>
      </c>
      <c r="D12" s="66"/>
      <c r="E12" s="66"/>
      <c r="F12" s="57"/>
      <c r="G12" s="58"/>
      <c r="I12" s="2"/>
    </row>
    <row r="13" spans="2:9" ht="19.5" customHeight="1">
      <c r="B13" s="28" t="s">
        <v>37</v>
      </c>
      <c r="C13" s="29">
        <v>28900</v>
      </c>
      <c r="D13" s="66"/>
      <c r="E13" s="68" t="s">
        <v>51</v>
      </c>
      <c r="F13" s="57"/>
      <c r="G13" s="58"/>
      <c r="I13" s="2"/>
    </row>
    <row r="14" spans="2:9" ht="19.5" customHeight="1">
      <c r="B14" s="22" t="s">
        <v>38</v>
      </c>
      <c r="C14" s="25">
        <v>33900</v>
      </c>
      <c r="D14" s="66"/>
      <c r="E14" s="69"/>
      <c r="F14" s="57"/>
      <c r="G14" s="58"/>
      <c r="I14" s="2"/>
    </row>
    <row r="15" spans="2:9" ht="19.5" customHeight="1">
      <c r="B15" s="26" t="s">
        <v>39</v>
      </c>
      <c r="C15" s="27">
        <v>43900</v>
      </c>
      <c r="D15" s="67"/>
      <c r="E15" s="70"/>
      <c r="F15" s="57"/>
      <c r="G15" s="58"/>
      <c r="I15" s="2"/>
    </row>
    <row r="16" spans="2:9" ht="24" customHeight="1">
      <c r="B16" s="30" t="s">
        <v>4</v>
      </c>
      <c r="C16" s="33" t="s">
        <v>41</v>
      </c>
      <c r="D16" s="33" t="s">
        <v>42</v>
      </c>
      <c r="E16" s="33" t="s">
        <v>43</v>
      </c>
      <c r="F16" s="57"/>
      <c r="G16" s="58"/>
      <c r="I16" s="2"/>
    </row>
    <row r="17" spans="2:9" ht="24" customHeight="1">
      <c r="B17" s="24" t="s">
        <v>45</v>
      </c>
      <c r="C17" s="23" t="s">
        <v>53</v>
      </c>
      <c r="D17" s="23" t="s">
        <v>53</v>
      </c>
      <c r="E17" s="23" t="s">
        <v>53</v>
      </c>
      <c r="F17" s="57"/>
      <c r="G17" s="58"/>
      <c r="I17" s="2"/>
    </row>
    <row r="18" spans="2:9" ht="19.5" customHeight="1">
      <c r="B18" s="26" t="s">
        <v>44</v>
      </c>
      <c r="C18" s="27">
        <v>25900</v>
      </c>
      <c r="D18" s="27">
        <v>22900</v>
      </c>
      <c r="E18" s="27">
        <v>20900</v>
      </c>
      <c r="F18" s="59"/>
      <c r="G18" s="60"/>
      <c r="I18" s="2"/>
    </row>
    <row r="19" spans="2:7" ht="215.25" customHeight="1" thickBot="1">
      <c r="B19" s="71" t="s">
        <v>52</v>
      </c>
      <c r="C19" s="72"/>
      <c r="D19" s="72"/>
      <c r="E19" s="72"/>
      <c r="F19" s="72"/>
      <c r="G19" s="73"/>
    </row>
    <row r="56" spans="2:7" ht="12.75">
      <c r="B56" s="4"/>
      <c r="C56" s="3"/>
      <c r="D56" s="3"/>
      <c r="E56" s="3"/>
      <c r="F56" s="3"/>
      <c r="G56" s="3"/>
    </row>
    <row r="57" spans="2:7" ht="12.75">
      <c r="B57" s="4"/>
      <c r="C57" s="3"/>
      <c r="D57" s="3"/>
      <c r="E57" s="3"/>
      <c r="F57" s="3"/>
      <c r="G57" s="3"/>
    </row>
    <row r="58" spans="2:7" ht="12.75">
      <c r="B58" s="4"/>
      <c r="C58" s="3"/>
      <c r="D58" s="3"/>
      <c r="E58" s="3"/>
      <c r="F58" s="3"/>
      <c r="G58" s="3"/>
    </row>
    <row r="59" spans="2:7" ht="12.75">
      <c r="B59" s="4"/>
      <c r="C59" s="3"/>
      <c r="D59" s="3"/>
      <c r="E59" s="3"/>
      <c r="F59" s="3"/>
      <c r="G59" s="3"/>
    </row>
    <row r="60" spans="2:7" ht="12.75">
      <c r="B60" s="4"/>
      <c r="C60" s="3"/>
      <c r="D60" s="3"/>
      <c r="E60" s="3"/>
      <c r="F60" s="3"/>
      <c r="G60" s="3"/>
    </row>
    <row r="61" spans="2:7" ht="12.75">
      <c r="B61" s="4"/>
      <c r="C61" s="3"/>
      <c r="D61" s="3"/>
      <c r="E61" s="3"/>
      <c r="F61" s="3"/>
      <c r="G61" s="3"/>
    </row>
    <row r="62" spans="2:7" ht="12.75">
      <c r="B62" s="4"/>
      <c r="C62" s="3"/>
      <c r="D62" s="3"/>
      <c r="E62" s="3"/>
      <c r="F62" s="3"/>
      <c r="G62" s="3"/>
    </row>
    <row r="63" spans="2:7" ht="12.75">
      <c r="B63" s="4"/>
      <c r="C63" s="3"/>
      <c r="D63" s="3"/>
      <c r="E63" s="3"/>
      <c r="F63" s="3"/>
      <c r="G63" s="3"/>
    </row>
    <row r="64" spans="2:7" ht="12.75">
      <c r="B64" s="4"/>
      <c r="C64" s="3"/>
      <c r="D64" s="3"/>
      <c r="E64" s="3"/>
      <c r="F64" s="3"/>
      <c r="G64" s="3"/>
    </row>
    <row r="65" spans="2:7" ht="12.75">
      <c r="B65" s="4"/>
      <c r="C65" s="3"/>
      <c r="D65" s="3"/>
      <c r="E65" s="3"/>
      <c r="F65" s="3"/>
      <c r="G65" s="3"/>
    </row>
    <row r="66" spans="2:7" ht="12.75">
      <c r="B66" s="4"/>
      <c r="C66" s="3"/>
      <c r="D66" s="3"/>
      <c r="E66" s="3"/>
      <c r="F66" s="3"/>
      <c r="G66" s="3"/>
    </row>
    <row r="67" spans="2:7" ht="12.75">
      <c r="B67" s="4"/>
      <c r="C67" s="3"/>
      <c r="D67" s="3"/>
      <c r="E67" s="3"/>
      <c r="F67" s="3"/>
      <c r="G67" s="3"/>
    </row>
    <row r="68" spans="2:7" ht="12.75">
      <c r="B68" s="4"/>
      <c r="C68" s="3"/>
      <c r="D68" s="3"/>
      <c r="E68" s="3"/>
      <c r="F68" s="3"/>
      <c r="G68" s="3"/>
    </row>
    <row r="69" spans="2:7" ht="12.75">
      <c r="B69" s="4"/>
      <c r="C69" s="3"/>
      <c r="D69" s="3"/>
      <c r="E69" s="3"/>
      <c r="F69" s="3"/>
      <c r="G69" s="3"/>
    </row>
    <row r="70" spans="2:7" ht="12.75">
      <c r="B70" s="4"/>
      <c r="C70" s="3"/>
      <c r="D70" s="3"/>
      <c r="E70" s="3"/>
      <c r="F70" s="3"/>
      <c r="G70" s="3"/>
    </row>
    <row r="71" spans="2:7" ht="12.75">
      <c r="B71" s="4"/>
      <c r="C71" s="3"/>
      <c r="D71" s="3"/>
      <c r="E71" s="3"/>
      <c r="F71" s="3"/>
      <c r="G71" s="3"/>
    </row>
    <row r="72" spans="2:7" ht="12.75">
      <c r="B72" s="4"/>
      <c r="C72" s="3"/>
      <c r="D72" s="3"/>
      <c r="E72" s="3"/>
      <c r="F72" s="3"/>
      <c r="G72" s="3"/>
    </row>
    <row r="73" spans="2:7" ht="12.75">
      <c r="B73" s="4"/>
      <c r="C73" s="3"/>
      <c r="D73" s="3"/>
      <c r="E73" s="3"/>
      <c r="F73" s="3"/>
      <c r="G73" s="3"/>
    </row>
    <row r="74" spans="2:7" ht="12.75">
      <c r="B74" s="4"/>
      <c r="C74" s="3"/>
      <c r="D74" s="3"/>
      <c r="E74" s="3"/>
      <c r="F74" s="3"/>
      <c r="G74" s="3"/>
    </row>
    <row r="75" spans="2:7" ht="12.75">
      <c r="B75" s="4"/>
      <c r="C75" s="3"/>
      <c r="D75" s="3"/>
      <c r="E75" s="3"/>
      <c r="F75" s="3"/>
      <c r="G75" s="3"/>
    </row>
    <row r="76" spans="2:7" ht="12.75">
      <c r="B76" s="4"/>
      <c r="C76" s="3"/>
      <c r="D76" s="3"/>
      <c r="E76" s="3"/>
      <c r="F76" s="3"/>
      <c r="G76" s="3"/>
    </row>
    <row r="77" spans="2:7" ht="12.75">
      <c r="B77" s="4"/>
      <c r="C77" s="3"/>
      <c r="D77" s="3"/>
      <c r="E77" s="3"/>
      <c r="F77" s="3"/>
      <c r="G77" s="3"/>
    </row>
    <row r="78" spans="2:7" ht="12.75">
      <c r="B78" s="4"/>
      <c r="C78" s="3"/>
      <c r="D78" s="3"/>
      <c r="E78" s="3"/>
      <c r="F78" s="3"/>
      <c r="G78" s="3"/>
    </row>
    <row r="79" spans="2:7" ht="12.75">
      <c r="B79" s="4"/>
      <c r="C79" s="3"/>
      <c r="D79" s="3"/>
      <c r="E79" s="3"/>
      <c r="F79" s="3"/>
      <c r="G79" s="3"/>
    </row>
    <row r="80" spans="2:7" ht="12.75">
      <c r="B80" s="4"/>
      <c r="C80" s="3"/>
      <c r="D80" s="3"/>
      <c r="E80" s="3"/>
      <c r="F80" s="3"/>
      <c r="G80" s="3"/>
    </row>
    <row r="81" spans="2:7" ht="12.75">
      <c r="B81" s="4"/>
      <c r="C81" s="3"/>
      <c r="D81" s="3"/>
      <c r="E81" s="3"/>
      <c r="F81" s="3"/>
      <c r="G81" s="3"/>
    </row>
    <row r="82" spans="2:7" ht="12.75">
      <c r="B82" s="4"/>
      <c r="C82" s="3"/>
      <c r="D82" s="3"/>
      <c r="E82" s="3"/>
      <c r="F82" s="3"/>
      <c r="G82" s="3"/>
    </row>
    <row r="83" spans="2:7" ht="12.75">
      <c r="B83" s="4"/>
      <c r="C83" s="3"/>
      <c r="D83" s="3"/>
      <c r="E83" s="3"/>
      <c r="F83" s="3"/>
      <c r="G83" s="3"/>
    </row>
    <row r="84" spans="2:7" ht="12.75">
      <c r="B84" s="4"/>
      <c r="C84" s="3"/>
      <c r="D84" s="3"/>
      <c r="E84" s="3"/>
      <c r="F84" s="3"/>
      <c r="G84" s="3"/>
    </row>
    <row r="85" spans="2:7" ht="12.75">
      <c r="B85" s="4"/>
      <c r="C85" s="3"/>
      <c r="D85" s="3"/>
      <c r="E85" s="3"/>
      <c r="F85" s="3"/>
      <c r="G85" s="3"/>
    </row>
    <row r="86" spans="2:7" ht="12.75">
      <c r="B86" s="4"/>
      <c r="C86" s="3"/>
      <c r="D86" s="3"/>
      <c r="E86" s="3"/>
      <c r="F86" s="3"/>
      <c r="G86" s="3"/>
    </row>
    <row r="87" spans="2:7" ht="12.75">
      <c r="B87" s="4"/>
      <c r="C87" s="3"/>
      <c r="D87" s="3"/>
      <c r="E87" s="3"/>
      <c r="F87" s="3"/>
      <c r="G87" s="3"/>
    </row>
    <row r="88" spans="2:7" ht="12.75">
      <c r="B88" s="4"/>
      <c r="C88" s="3"/>
      <c r="D88" s="3"/>
      <c r="E88" s="3"/>
      <c r="F88" s="3"/>
      <c r="G88" s="3"/>
    </row>
    <row r="89" spans="2:7" ht="12.75">
      <c r="B89" s="4"/>
      <c r="C89" s="3"/>
      <c r="D89" s="3"/>
      <c r="E89" s="3"/>
      <c r="F89" s="3"/>
      <c r="G89" s="3"/>
    </row>
    <row r="90" spans="2:7" ht="12.75">
      <c r="B90" s="4"/>
      <c r="C90" s="3"/>
      <c r="D90" s="3"/>
      <c r="E90" s="3"/>
      <c r="F90" s="3"/>
      <c r="G90" s="3"/>
    </row>
    <row r="91" spans="2:7" ht="12.75">
      <c r="B91" s="4"/>
      <c r="C91" s="3"/>
      <c r="D91" s="3"/>
      <c r="E91" s="3"/>
      <c r="F91" s="3"/>
      <c r="G91" s="3"/>
    </row>
    <row r="92" spans="2:7" ht="12.75">
      <c r="B92" s="4"/>
      <c r="C92" s="3"/>
      <c r="D92" s="3"/>
      <c r="E92" s="3"/>
      <c r="F92" s="3"/>
      <c r="G92" s="3"/>
    </row>
    <row r="93" spans="2:7" ht="12.75">
      <c r="B93" s="4"/>
      <c r="C93" s="3"/>
      <c r="D93" s="3"/>
      <c r="E93" s="3"/>
      <c r="F93" s="3"/>
      <c r="G93" s="3"/>
    </row>
    <row r="94" spans="2:7" ht="12.75">
      <c r="B94" s="4"/>
      <c r="C94" s="3"/>
      <c r="D94" s="3"/>
      <c r="E94" s="3"/>
      <c r="F94" s="3"/>
      <c r="G94" s="3"/>
    </row>
    <row r="95" spans="2:7" ht="12.75">
      <c r="B95" s="4"/>
      <c r="C95" s="3"/>
      <c r="D95" s="3"/>
      <c r="E95" s="3"/>
      <c r="F95" s="3"/>
      <c r="G95" s="3"/>
    </row>
    <row r="96" spans="2:7" ht="12.75">
      <c r="B96" s="4"/>
      <c r="C96" s="3"/>
      <c r="D96" s="3"/>
      <c r="E96" s="3"/>
      <c r="F96" s="3"/>
      <c r="G96" s="3"/>
    </row>
    <row r="97" spans="2:7" ht="12.75">
      <c r="B97" s="4"/>
      <c r="C97" s="3"/>
      <c r="D97" s="3"/>
      <c r="E97" s="3"/>
      <c r="F97" s="3"/>
      <c r="G97" s="3"/>
    </row>
    <row r="98" spans="2:7" ht="12.75">
      <c r="B98" s="4"/>
      <c r="C98" s="3"/>
      <c r="D98" s="3"/>
      <c r="E98" s="3"/>
      <c r="F98" s="3"/>
      <c r="G98" s="3"/>
    </row>
    <row r="99" spans="2:7" ht="12.75">
      <c r="B99" s="4"/>
      <c r="C99" s="3"/>
      <c r="D99" s="3"/>
      <c r="E99" s="3"/>
      <c r="F99" s="3"/>
      <c r="G99" s="3"/>
    </row>
    <row r="100" spans="2:7" ht="12.75">
      <c r="B100" s="4"/>
      <c r="C100" s="3"/>
      <c r="D100" s="3"/>
      <c r="E100" s="3"/>
      <c r="F100" s="3"/>
      <c r="G100" s="3"/>
    </row>
    <row r="101" spans="2:7" ht="12.75">
      <c r="B101" s="4"/>
      <c r="C101" s="3"/>
      <c r="D101" s="3"/>
      <c r="E101" s="3"/>
      <c r="F101" s="3"/>
      <c r="G101" s="3"/>
    </row>
    <row r="102" spans="2:7" ht="12.75">
      <c r="B102" s="4"/>
      <c r="C102" s="3"/>
      <c r="D102" s="3"/>
      <c r="E102" s="3"/>
      <c r="F102" s="3"/>
      <c r="G102" s="3"/>
    </row>
    <row r="103" spans="2:7" ht="12.75">
      <c r="B103" s="4"/>
      <c r="C103" s="3"/>
      <c r="D103" s="3"/>
      <c r="E103" s="3"/>
      <c r="F103" s="3"/>
      <c r="G103" s="3"/>
    </row>
    <row r="104" spans="2:7" ht="12.75">
      <c r="B104" s="4"/>
      <c r="C104" s="3"/>
      <c r="D104" s="3"/>
      <c r="E104" s="3"/>
      <c r="F104" s="3"/>
      <c r="G104" s="3"/>
    </row>
    <row r="105" spans="2:7" ht="12.75">
      <c r="B105" s="4"/>
      <c r="C105" s="3"/>
      <c r="D105" s="3"/>
      <c r="E105" s="3"/>
      <c r="F105" s="3"/>
      <c r="G105" s="3"/>
    </row>
    <row r="106" spans="2:7" ht="12.75">
      <c r="B106" s="4"/>
      <c r="C106" s="3"/>
      <c r="D106" s="3"/>
      <c r="E106" s="3"/>
      <c r="F106" s="3"/>
      <c r="G106" s="3"/>
    </row>
    <row r="107" spans="2:7" ht="12.75">
      <c r="B107" s="4"/>
      <c r="C107" s="3"/>
      <c r="D107" s="3"/>
      <c r="E107" s="3"/>
      <c r="F107" s="3"/>
      <c r="G107" s="3"/>
    </row>
    <row r="108" spans="2:7" ht="12.75">
      <c r="B108" s="4"/>
      <c r="C108" s="3"/>
      <c r="D108" s="3"/>
      <c r="E108" s="3"/>
      <c r="F108" s="3"/>
      <c r="G108" s="3"/>
    </row>
    <row r="109" spans="2:7" ht="12.75">
      <c r="B109" s="4"/>
      <c r="C109" s="3"/>
      <c r="D109" s="3"/>
      <c r="E109" s="3"/>
      <c r="F109" s="3"/>
      <c r="G109" s="3"/>
    </row>
    <row r="110" spans="2:7" ht="12.75">
      <c r="B110" s="4"/>
      <c r="C110" s="3"/>
      <c r="D110" s="3"/>
      <c r="E110" s="3"/>
      <c r="F110" s="3"/>
      <c r="G110" s="3"/>
    </row>
    <row r="111" spans="2:7" ht="12.75">
      <c r="B111" s="4"/>
      <c r="C111" s="3"/>
      <c r="D111" s="3"/>
      <c r="E111" s="3"/>
      <c r="F111" s="3"/>
      <c r="G111" s="3"/>
    </row>
    <row r="112" spans="2:7" ht="12.75">
      <c r="B112" s="4"/>
      <c r="C112" s="3"/>
      <c r="D112" s="3"/>
      <c r="E112" s="3"/>
      <c r="F112" s="3"/>
      <c r="G112" s="3"/>
    </row>
    <row r="113" spans="2:7" ht="12.75">
      <c r="B113" s="4"/>
      <c r="C113" s="3"/>
      <c r="D113" s="3"/>
      <c r="E113" s="3"/>
      <c r="F113" s="3"/>
      <c r="G113" s="3"/>
    </row>
    <row r="114" spans="2:7" ht="12.75">
      <c r="B114" s="4"/>
      <c r="C114" s="3"/>
      <c r="D114" s="3"/>
      <c r="E114" s="3"/>
      <c r="F114" s="3"/>
      <c r="G114" s="3"/>
    </row>
    <row r="115" spans="2:7" ht="12.75">
      <c r="B115" s="4"/>
      <c r="C115" s="3"/>
      <c r="D115" s="3"/>
      <c r="E115" s="3"/>
      <c r="F115" s="3"/>
      <c r="G115" s="3"/>
    </row>
    <row r="116" spans="2:7" ht="12.75">
      <c r="B116" s="4"/>
      <c r="C116" s="3"/>
      <c r="D116" s="3"/>
      <c r="E116" s="3"/>
      <c r="F116" s="3"/>
      <c r="G116" s="3"/>
    </row>
    <row r="117" spans="2:7" ht="12.75">
      <c r="B117" s="4"/>
      <c r="C117" s="3"/>
      <c r="D117" s="3"/>
      <c r="E117" s="3"/>
      <c r="F117" s="3"/>
      <c r="G117" s="3"/>
    </row>
    <row r="118" spans="2:7" ht="12.75">
      <c r="B118" s="4"/>
      <c r="C118" s="3"/>
      <c r="D118" s="3"/>
      <c r="E118" s="3"/>
      <c r="F118" s="3"/>
      <c r="G118" s="3"/>
    </row>
    <row r="119" spans="2:7" ht="12.75">
      <c r="B119" s="4"/>
      <c r="C119" s="3"/>
      <c r="D119" s="3"/>
      <c r="E119" s="3"/>
      <c r="F119" s="3"/>
      <c r="G119" s="3"/>
    </row>
    <row r="120" spans="2:7" ht="12.75">
      <c r="B120" s="4"/>
      <c r="C120" s="3"/>
      <c r="D120" s="3"/>
      <c r="E120" s="3"/>
      <c r="F120" s="3"/>
      <c r="G120" s="3"/>
    </row>
    <row r="121" spans="2:7" ht="12.75">
      <c r="B121" s="4"/>
      <c r="C121" s="3"/>
      <c r="D121" s="3"/>
      <c r="E121" s="3"/>
      <c r="F121" s="3"/>
      <c r="G121" s="3"/>
    </row>
    <row r="122" spans="2:7" ht="12.75">
      <c r="B122" s="4"/>
      <c r="C122" s="3"/>
      <c r="D122" s="3"/>
      <c r="E122" s="3"/>
      <c r="F122" s="3"/>
      <c r="G122" s="3"/>
    </row>
    <row r="123" spans="2:7" ht="12.75">
      <c r="B123" s="4"/>
      <c r="C123" s="3"/>
      <c r="D123" s="3"/>
      <c r="E123" s="3"/>
      <c r="F123" s="3"/>
      <c r="G123" s="3"/>
    </row>
    <row r="124" spans="2:7" ht="12.75">
      <c r="B124" s="4"/>
      <c r="C124" s="3"/>
      <c r="D124" s="3"/>
      <c r="E124" s="3"/>
      <c r="F124" s="3"/>
      <c r="G124" s="3"/>
    </row>
    <row r="125" spans="2:7" ht="12.75">
      <c r="B125" s="4"/>
      <c r="C125" s="3"/>
      <c r="D125" s="3"/>
      <c r="E125" s="3"/>
      <c r="F125" s="3"/>
      <c r="G125" s="3"/>
    </row>
    <row r="126" spans="2:7" ht="12.75">
      <c r="B126" s="4"/>
      <c r="C126" s="3"/>
      <c r="D126" s="3"/>
      <c r="E126" s="3"/>
      <c r="F126" s="3"/>
      <c r="G126" s="3"/>
    </row>
    <row r="127" spans="2:7" ht="12.75">
      <c r="B127" s="4"/>
      <c r="C127" s="3"/>
      <c r="D127" s="3"/>
      <c r="E127" s="3"/>
      <c r="F127" s="3"/>
      <c r="G127" s="3"/>
    </row>
  </sheetData>
  <sheetProtection/>
  <mergeCells count="13">
    <mergeCell ref="B2:G2"/>
    <mergeCell ref="B3:G3"/>
    <mergeCell ref="B4:G4"/>
    <mergeCell ref="B5:G5"/>
    <mergeCell ref="F11:G18"/>
    <mergeCell ref="F6:G7"/>
    <mergeCell ref="D8:D15"/>
    <mergeCell ref="E13:E15"/>
    <mergeCell ref="E11:E12"/>
    <mergeCell ref="B19:G19"/>
    <mergeCell ref="F8:G8"/>
    <mergeCell ref="F9:G9"/>
    <mergeCell ref="F10:G10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Hsu22</dc:creator>
  <cp:keywords/>
  <dc:description/>
  <cp:lastModifiedBy>mark_chuan</cp:lastModifiedBy>
  <cp:lastPrinted>2020-11-10T08:58:48Z</cp:lastPrinted>
  <dcterms:created xsi:type="dcterms:W3CDTF">2010-10-25T10:34:40Z</dcterms:created>
  <dcterms:modified xsi:type="dcterms:W3CDTF">2020-12-02T01:14:03Z</dcterms:modified>
  <cp:category/>
  <cp:version/>
  <cp:contentType/>
  <cp:contentStatus/>
</cp:coreProperties>
</file>